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a69c6c2cc32370/Benjamin Dilly Hshl SVN  Ornder/Projektarbeit/Tabellen/Auswertungen/Example_Webmap/"/>
    </mc:Choice>
  </mc:AlternateContent>
  <xr:revisionPtr revIDLastSave="98" documentId="10_ncr:40000_{37A20F84-3D8C-463D-9FB6-C105594CDCFC}" xr6:coauthVersionLast="47" xr6:coauthVersionMax="47" xr10:uidLastSave="{0EFEE616-C98B-45D6-9598-CA9CAE944188}"/>
  <bookViews>
    <workbookView xWindow="-25320" yWindow="-1815" windowWidth="25440" windowHeight="15390" xr2:uid="{00000000-000D-0000-FFFF-FFFF00000000}"/>
  </bookViews>
  <sheets>
    <sheet name="Tabelle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D55" i="1" s="1"/>
  <c r="C54" i="1"/>
  <c r="D54" i="1" s="1"/>
  <c r="C53" i="1"/>
  <c r="D53" i="1" s="1"/>
  <c r="C42" i="1"/>
  <c r="C41" i="1"/>
  <c r="C40" i="1"/>
  <c r="C29" i="1"/>
  <c r="D29" i="1" s="1"/>
  <c r="C28" i="1"/>
  <c r="D28" i="1" s="1"/>
  <c r="C27" i="1"/>
  <c r="D27" i="1" s="1"/>
  <c r="C51" i="1"/>
  <c r="D51" i="1" s="1"/>
  <c r="C50" i="1"/>
  <c r="D50" i="1" s="1"/>
  <c r="C49" i="1"/>
  <c r="D49" i="1" s="1"/>
  <c r="C38" i="1"/>
  <c r="C37" i="1"/>
  <c r="C36" i="1"/>
  <c r="C25" i="1"/>
  <c r="D25" i="1" s="1"/>
  <c r="C24" i="1"/>
  <c r="D24" i="1" s="1"/>
  <c r="C23" i="1"/>
  <c r="D23" i="1" s="1"/>
  <c r="D47" i="1"/>
  <c r="D46" i="1"/>
  <c r="D45" i="1"/>
  <c r="D21" i="1"/>
  <c r="D20" i="1"/>
  <c r="D19" i="1"/>
  <c r="C6" i="1"/>
  <c r="D6" i="1" s="1"/>
  <c r="C16" i="1"/>
  <c r="D16" i="1" s="1"/>
  <c r="C15" i="1"/>
  <c r="D15" i="1" s="1"/>
  <c r="C14" i="1"/>
  <c r="D14" i="1" s="1"/>
  <c r="C12" i="1"/>
  <c r="D12" i="1" s="1"/>
  <c r="C11" i="1"/>
  <c r="D11" i="1" s="1"/>
  <c r="C10" i="1"/>
  <c r="D10" i="1" s="1"/>
  <c r="C8" i="1"/>
  <c r="D8" i="1" s="1"/>
  <c r="C7" i="1"/>
  <c r="D7" i="1" s="1"/>
  <c r="D42" i="1" l="1"/>
  <c r="D41" i="1"/>
  <c r="D40" i="1"/>
  <c r="D38" i="1"/>
  <c r="D37" i="1"/>
  <c r="D36" i="1"/>
  <c r="D34" i="1"/>
  <c r="D33" i="1"/>
  <c r="D32" i="1"/>
  <c r="D30" i="1" l="1"/>
  <c r="D43" i="1" l="1"/>
  <c r="D56" i="1"/>
  <c r="D17" i="1" l="1"/>
</calcChain>
</file>

<file path=xl/sharedStrings.xml><?xml version="1.0" encoding="utf-8"?>
<sst xmlns="http://schemas.openxmlformats.org/spreadsheetml/2006/main" count="61" uniqueCount="16">
  <si>
    <t>Szenario</t>
  </si>
  <si>
    <t>%</t>
  </si>
  <si>
    <r>
      <t>Pose</t>
    </r>
    <r>
      <rPr>
        <b/>
        <sz val="11"/>
        <color rgb="FF000000"/>
        <rFont val="Calibri"/>
        <family val="2"/>
        <scheme val="minor"/>
      </rPr>
      <t xml:space="preserve"> </t>
    </r>
  </si>
  <si>
    <t>Gemittelt</t>
  </si>
  <si>
    <t>Maximal</t>
  </si>
  <si>
    <t>Minimal</t>
  </si>
  <si>
    <t xml:space="preserve">Theta </t>
  </si>
  <si>
    <r>
      <t>Landmarke</t>
    </r>
    <r>
      <rPr>
        <sz val="11"/>
        <color rgb="FF000000"/>
        <rFont val="Calibri"/>
        <family val="2"/>
        <scheme val="minor"/>
      </rPr>
      <t xml:space="preserve"> </t>
    </r>
  </si>
  <si>
    <t>Bewertung Total (1-p):</t>
  </si>
  <si>
    <t>[0-3]</t>
  </si>
  <si>
    <t>[4-7]</t>
  </si>
  <si>
    <t>[8-11]</t>
  </si>
  <si>
    <t>[12-15]</t>
  </si>
  <si>
    <t>Summe</t>
  </si>
  <si>
    <t>Bewertung/Anteil</t>
  </si>
  <si>
    <t>Gesamtbewertung der besten Bewertungen
 example_webmap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</si>
</sst>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7" borderId="3" xfId="0" applyNumberForma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Example_Webmap/Szenarien%200-3.xlsx" TargetMode="External"/><Relationship Id="rId1" Type="http://schemas.openxmlformats.org/officeDocument/2006/relationships/externalLinkPath" Target="Szenarien%200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Example_Webmap/Szenarien%204-7.xlsx" TargetMode="External"/><Relationship Id="rId1" Type="http://schemas.openxmlformats.org/officeDocument/2006/relationships/externalLinkPath" Target="Szenarien%204-7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Example_Webmap/Szenarien%208-11.xlsx" TargetMode="External"/><Relationship Id="rId1" Type="http://schemas.openxmlformats.org/officeDocument/2006/relationships/externalLinkPath" Target="Szenarien%208-1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Example_Webmap/Szenarien%2012-15.xlsx" TargetMode="External"/><Relationship Id="rId1" Type="http://schemas.openxmlformats.org/officeDocument/2006/relationships/externalLinkPath" Target="Szenarien%201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22">
          <cell r="R22">
            <v>2.7609818181818184</v>
          </cell>
        </row>
        <row r="23">
          <cell r="R23">
            <v>3.9785545454545459</v>
          </cell>
        </row>
        <row r="24">
          <cell r="R24">
            <v>1.1401830181818182</v>
          </cell>
        </row>
        <row r="26">
          <cell r="R26">
            <v>2.7609545454545459</v>
          </cell>
        </row>
        <row r="27">
          <cell r="R27">
            <v>3.9785545454545459</v>
          </cell>
        </row>
        <row r="28">
          <cell r="R28">
            <v>3.2014290909090908E-2</v>
          </cell>
        </row>
        <row r="30">
          <cell r="R30">
            <v>4.7721545454545451</v>
          </cell>
        </row>
        <row r="31">
          <cell r="R31">
            <v>14.370236363636364</v>
          </cell>
        </row>
        <row r="32">
          <cell r="R32">
            <v>0.26398536363636366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22">
          <cell r="R22">
            <v>0.41644818181818183</v>
          </cell>
        </row>
        <row r="23">
          <cell r="R23">
            <v>0.92974363636363622</v>
          </cell>
        </row>
        <row r="24">
          <cell r="R24">
            <v>6.3023753272727259E-2</v>
          </cell>
        </row>
        <row r="26">
          <cell r="R26">
            <v>0.41644818181818183</v>
          </cell>
        </row>
        <row r="27">
          <cell r="R27">
            <v>0.92974363636363622</v>
          </cell>
        </row>
        <row r="28">
          <cell r="R28">
            <v>3.0552469090909095E-3</v>
          </cell>
        </row>
        <row r="30">
          <cell r="R30">
            <v>0.36038818181818183</v>
          </cell>
        </row>
        <row r="31">
          <cell r="R31">
            <v>3.0789944545454544</v>
          </cell>
        </row>
        <row r="32">
          <cell r="R32">
            <v>4.5086727272727273E-3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6">
          <cell r="R6">
            <v>0.30318390909090903</v>
          </cell>
        </row>
        <row r="7">
          <cell r="R7">
            <v>0.85987272727272734</v>
          </cell>
        </row>
        <row r="8">
          <cell r="R8">
            <v>1.8512813636363636E-3</v>
          </cell>
        </row>
        <row r="10">
          <cell r="R10">
            <v>0.30318281818181814</v>
          </cell>
        </row>
        <row r="11">
          <cell r="R11">
            <v>0.85987272727272734</v>
          </cell>
        </row>
        <row r="12">
          <cell r="R12">
            <v>6.7102681818181811E-4</v>
          </cell>
        </row>
        <row r="14">
          <cell r="R14">
            <v>1.1513363636363636</v>
          </cell>
        </row>
        <row r="15">
          <cell r="R15">
            <v>8.2615772727272727</v>
          </cell>
        </row>
        <row r="16">
          <cell r="R16">
            <v>1.07966E-2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22">
          <cell r="R22">
            <v>0.46716363636363645</v>
          </cell>
        </row>
        <row r="23">
          <cell r="R23">
            <v>1.048360909090909</v>
          </cell>
        </row>
        <row r="24">
          <cell r="R24">
            <v>7.2439841818181819E-2</v>
          </cell>
        </row>
        <row r="26">
          <cell r="R26">
            <v>0.46715272727272733</v>
          </cell>
        </row>
        <row r="27">
          <cell r="R27">
            <v>1.048360909090909</v>
          </cell>
        </row>
        <row r="28">
          <cell r="R28">
            <v>4.1409209090909086E-3</v>
          </cell>
        </row>
        <row r="30">
          <cell r="R30">
            <v>0.79079727272727274</v>
          </cell>
        </row>
        <row r="31">
          <cell r="R31">
            <v>4.7053454545454549</v>
          </cell>
        </row>
        <row r="32">
          <cell r="R32">
            <v>3.0177290909090906E-2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topLeftCell="A25" zoomScaleNormal="100" workbookViewId="0">
      <selection activeCell="F28" sqref="F28"/>
    </sheetView>
  </sheetViews>
  <sheetFormatPr baseColWidth="10" defaultRowHeight="15" x14ac:dyDescent="0.25"/>
  <cols>
    <col min="1" max="3" width="12.7109375" customWidth="1"/>
    <col min="4" max="4" width="18.5703125" customWidth="1"/>
  </cols>
  <sheetData>
    <row r="1" spans="1:4" x14ac:dyDescent="0.25">
      <c r="A1" s="6" t="s">
        <v>15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8" t="s">
        <v>0</v>
      </c>
      <c r="B3" s="8"/>
      <c r="C3" s="8" t="s">
        <v>13</v>
      </c>
      <c r="D3" s="1" t="s">
        <v>14</v>
      </c>
    </row>
    <row r="4" spans="1:4" x14ac:dyDescent="0.25">
      <c r="A4" s="8"/>
      <c r="B4" s="8"/>
      <c r="C4" s="8"/>
      <c r="D4" s="1" t="s">
        <v>1</v>
      </c>
    </row>
    <row r="5" spans="1:4" x14ac:dyDescent="0.25">
      <c r="A5" s="9" t="s">
        <v>9</v>
      </c>
      <c r="B5" s="11" t="s">
        <v>2</v>
      </c>
      <c r="C5" s="12"/>
      <c r="D5" s="12"/>
    </row>
    <row r="6" spans="1:4" x14ac:dyDescent="0.25">
      <c r="A6" s="9"/>
      <c r="B6" s="4" t="s">
        <v>3</v>
      </c>
      <c r="C6" s="16">
        <f>SUM([1]Tabelle1!$R$22,[2]Tabelle1!$R$22,[3]Tabelle1!$R$6, [4]Tabelle1!$R$22)</f>
        <v>3.9477775454545458</v>
      </c>
      <c r="D6" s="3">
        <f>[1]Tabelle1!$R$22 / C6</f>
        <v>0.69937624052824376</v>
      </c>
    </row>
    <row r="7" spans="1:4" x14ac:dyDescent="0.25">
      <c r="A7" s="9"/>
      <c r="B7" s="4" t="s">
        <v>4</v>
      </c>
      <c r="C7" s="16">
        <f>SUM([1]Tabelle1!$R$23,[2]Tabelle1!$R$23,[3]Tabelle1!$R$7, [4]Tabelle1!$R$23)</f>
        <v>6.8165318181818186</v>
      </c>
      <c r="D7" s="3">
        <f>[1]Tabelle1!$R$23 / C7</f>
        <v>0.58366257967761537</v>
      </c>
    </row>
    <row r="8" spans="1:4" x14ac:dyDescent="0.25">
      <c r="A8" s="9"/>
      <c r="B8" s="4" t="s">
        <v>5</v>
      </c>
      <c r="C8" s="16">
        <f>SUM([1]Tabelle1!$R$24,[2]Tabelle1!$R$24,[3]Tabelle1!$R$8, [4]Tabelle1!$R$24)</f>
        <v>1.2774978946363638</v>
      </c>
      <c r="D8" s="3">
        <f>[1]Tabelle1!$R$24 / C8</f>
        <v>0.89251263972248518</v>
      </c>
    </row>
    <row r="9" spans="1:4" x14ac:dyDescent="0.25">
      <c r="A9" s="9"/>
      <c r="B9" s="11" t="s">
        <v>6</v>
      </c>
      <c r="C9" s="12"/>
      <c r="D9" s="12"/>
    </row>
    <row r="10" spans="1:4" x14ac:dyDescent="0.25">
      <c r="A10" s="9"/>
      <c r="B10" s="2" t="s">
        <v>3</v>
      </c>
      <c r="C10" s="16">
        <f>SUM([1]Tabelle1!$R$26,[2]Tabelle1!$R$26,[3]Tabelle1!$R$10, [4]Tabelle1!$R$26)</f>
        <v>3.9477382727272734</v>
      </c>
      <c r="D10" s="3">
        <f>[1]Tabelle1!$R$26 / C10</f>
        <v>0.69937628959053444</v>
      </c>
    </row>
    <row r="11" spans="1:4" x14ac:dyDescent="0.25">
      <c r="A11" s="9"/>
      <c r="B11" s="4" t="s">
        <v>4</v>
      </c>
      <c r="C11" s="16">
        <f>SUM([1]Tabelle1!$R$27,[2]Tabelle1!$R$27,[3]Tabelle1!$R$11, [4]Tabelle1!$R$27)</f>
        <v>6.8165318181818186</v>
      </c>
      <c r="D11" s="3">
        <f>[1]Tabelle1!$R$27 / C11</f>
        <v>0.58366257967761537</v>
      </c>
    </row>
    <row r="12" spans="1:4" x14ac:dyDescent="0.25">
      <c r="A12" s="9"/>
      <c r="B12" s="4" t="s">
        <v>5</v>
      </c>
      <c r="C12" s="16">
        <f>SUM([1]Tabelle1!$R$28,[2]Tabelle1!$R$28,[3]Tabelle1!$R$12, [4]Tabelle1!$R$28)</f>
        <v>3.9881485545454544E-2</v>
      </c>
      <c r="D12" s="3">
        <f>[1]Tabelle1!$R$28 / C12</f>
        <v>0.8027356672208944</v>
      </c>
    </row>
    <row r="13" spans="1:4" x14ac:dyDescent="0.25">
      <c r="A13" s="9"/>
      <c r="B13" s="11" t="s">
        <v>7</v>
      </c>
      <c r="C13" s="12"/>
      <c r="D13" s="12"/>
    </row>
    <row r="14" spans="1:4" x14ac:dyDescent="0.25">
      <c r="A14" s="9"/>
      <c r="B14" s="2" t="s">
        <v>3</v>
      </c>
      <c r="C14" s="16">
        <f>SUM([1]Tabelle1!$R$30,[2]Tabelle1!$R$30,[3]Tabelle1!$R$14, [4]Tabelle1!$R$30)</f>
        <v>7.0746763636363639</v>
      </c>
      <c r="D14" s="3">
        <f>[1]Tabelle1!$R$30 / C14</f>
        <v>0.67454033233001076</v>
      </c>
    </row>
    <row r="15" spans="1:4" x14ac:dyDescent="0.25">
      <c r="A15" s="9"/>
      <c r="B15" s="4" t="s">
        <v>4</v>
      </c>
      <c r="C15" s="16">
        <f>SUM([1]Tabelle1!$R$31,[2]Tabelle1!$R$31,[3]Tabelle1!$R$15, [4]Tabelle1!$R$31)</f>
        <v>30.416153545454545</v>
      </c>
      <c r="D15" s="3">
        <f>[1]Tabelle1!$R$31 / C15</f>
        <v>0.47245409720072518</v>
      </c>
    </row>
    <row r="16" spans="1:4" x14ac:dyDescent="0.25">
      <c r="A16" s="9"/>
      <c r="B16" s="4" t="s">
        <v>5</v>
      </c>
      <c r="C16" s="16">
        <f>SUM([1]Tabelle1!$R$32,[2]Tabelle1!$R$32,[3]Tabelle1!$R$16, [4]Tabelle1!$R$32)</f>
        <v>0.30946792727272726</v>
      </c>
      <c r="D16" s="3">
        <f>[1]Tabelle1!$R$32 / C16</f>
        <v>0.8530297984763997</v>
      </c>
    </row>
    <row r="17" spans="1:4" x14ac:dyDescent="0.25">
      <c r="A17" s="10"/>
      <c r="B17" s="13" t="s">
        <v>8</v>
      </c>
      <c r="C17" s="13"/>
      <c r="D17" s="5">
        <f>1 - AVERAGE(D6,D7,D8,D10:D12,D14:D16)</f>
        <v>0.3042944195083862</v>
      </c>
    </row>
    <row r="18" spans="1:4" x14ac:dyDescent="0.25">
      <c r="A18" s="14" t="s">
        <v>10</v>
      </c>
      <c r="B18" s="11" t="s">
        <v>2</v>
      </c>
      <c r="C18" s="12"/>
      <c r="D18" s="12"/>
    </row>
    <row r="19" spans="1:4" x14ac:dyDescent="0.25">
      <c r="A19" s="9"/>
      <c r="B19" s="4" t="s">
        <v>3</v>
      </c>
      <c r="C19" s="16">
        <v>3.9477775454545458</v>
      </c>
      <c r="D19" s="3">
        <f>[2]Tabelle1!$R$22 / C19</f>
        <v>0.1054892726409264</v>
      </c>
    </row>
    <row r="20" spans="1:4" x14ac:dyDescent="0.25">
      <c r="A20" s="9"/>
      <c r="B20" s="4" t="s">
        <v>4</v>
      </c>
      <c r="C20" s="16">
        <v>6.8165318181818186</v>
      </c>
      <c r="D20" s="3">
        <f>[2]Tabelle1!$R$23 / C20</f>
        <v>0.13639540768866062</v>
      </c>
    </row>
    <row r="21" spans="1:4" x14ac:dyDescent="0.25">
      <c r="A21" s="9"/>
      <c r="B21" s="4" t="s">
        <v>5</v>
      </c>
      <c r="C21" s="16">
        <v>1.2774978946363638</v>
      </c>
      <c r="D21" s="3">
        <f>[2]Tabelle1!$R$24 / C21</f>
        <v>4.933374335670964E-2</v>
      </c>
    </row>
    <row r="22" spans="1:4" x14ac:dyDescent="0.25">
      <c r="A22" s="9"/>
      <c r="B22" s="11" t="s">
        <v>6</v>
      </c>
      <c r="C22" s="12"/>
      <c r="D22" s="12"/>
    </row>
    <row r="23" spans="1:4" x14ac:dyDescent="0.25">
      <c r="A23" s="9"/>
      <c r="B23" s="2" t="s">
        <v>3</v>
      </c>
      <c r="C23" s="16">
        <f>SUM([1]Tabelle1!$R$26,[2]Tabelle1!$R$26,[3]Tabelle1!$R$10, [4]Tabelle1!$R$26)</f>
        <v>3.9477382727272734</v>
      </c>
      <c r="D23" s="3">
        <f>[2]Tabelle1!$R$26 / C23</f>
        <v>0.10549032206496325</v>
      </c>
    </row>
    <row r="24" spans="1:4" x14ac:dyDescent="0.25">
      <c r="A24" s="9"/>
      <c r="B24" s="4" t="s">
        <v>4</v>
      </c>
      <c r="C24" s="16">
        <f>SUM([1]Tabelle1!$R$27,[2]Tabelle1!$R$27,[3]Tabelle1!$R$11, [4]Tabelle1!$R$27)</f>
        <v>6.8165318181818186</v>
      </c>
      <c r="D24" s="3">
        <f>[2]Tabelle1!$R$27 / C24</f>
        <v>0.13639540768866062</v>
      </c>
    </row>
    <row r="25" spans="1:4" x14ac:dyDescent="0.25">
      <c r="A25" s="9"/>
      <c r="B25" s="4" t="s">
        <v>5</v>
      </c>
      <c r="C25" s="16">
        <f>SUM([1]Tabelle1!$R$28,[2]Tabelle1!$R$28,[3]Tabelle1!$R$12, [4]Tabelle1!$R$28)</f>
        <v>3.9881485545454544E-2</v>
      </c>
      <c r="D25" s="3">
        <f>[2]Tabelle1!$R$28 / C25</f>
        <v>7.6608152061154317E-2</v>
      </c>
    </row>
    <row r="26" spans="1:4" x14ac:dyDescent="0.25">
      <c r="A26" s="9"/>
      <c r="B26" s="11" t="s">
        <v>7</v>
      </c>
      <c r="C26" s="12"/>
      <c r="D26" s="12"/>
    </row>
    <row r="27" spans="1:4" x14ac:dyDescent="0.25">
      <c r="A27" s="9"/>
      <c r="B27" s="2" t="s">
        <v>3</v>
      </c>
      <c r="C27" s="16">
        <f>SUM([1]Tabelle1!$R$30,[2]Tabelle1!$R$30,[3]Tabelle1!$R$14, [4]Tabelle1!$R$30)</f>
        <v>7.0746763636363639</v>
      </c>
      <c r="D27" s="3">
        <f>[2]Tabelle1!$R$30 / C27</f>
        <v>5.0940589122997468E-2</v>
      </c>
    </row>
    <row r="28" spans="1:4" x14ac:dyDescent="0.25">
      <c r="A28" s="9"/>
      <c r="B28" s="4" t="s">
        <v>4</v>
      </c>
      <c r="C28" s="16">
        <f>SUM([1]Tabelle1!$R$31,[2]Tabelle1!$R$31,[3]Tabelle1!$R$15, [4]Tabelle1!$R$31)</f>
        <v>30.416153545454545</v>
      </c>
      <c r="D28" s="3">
        <f>[2]Tabelle1!$R$31 / C28</f>
        <v>0.10122892264941193</v>
      </c>
    </row>
    <row r="29" spans="1:4" x14ac:dyDescent="0.25">
      <c r="A29" s="9"/>
      <c r="B29" s="4" t="s">
        <v>5</v>
      </c>
      <c r="C29" s="16">
        <f>SUM([1]Tabelle1!$R$32,[2]Tabelle1!$R$32,[3]Tabelle1!$R$16, [4]Tabelle1!$R$32)</f>
        <v>0.30946792727272726</v>
      </c>
      <c r="D29" s="3">
        <f>[2]Tabelle1!$R$32 / C29</f>
        <v>1.4569111464980128E-2</v>
      </c>
    </row>
    <row r="30" spans="1:4" x14ac:dyDescent="0.25">
      <c r="A30" s="10"/>
      <c r="B30" s="13" t="s">
        <v>8</v>
      </c>
      <c r="C30" s="13"/>
      <c r="D30" s="5">
        <f>1 - AVERAGE(D19,D20,D21,D23:D25,D27:D29)</f>
        <v>0.91372767458461501</v>
      </c>
    </row>
    <row r="31" spans="1:4" x14ac:dyDescent="0.25">
      <c r="A31" s="14" t="s">
        <v>11</v>
      </c>
      <c r="B31" s="11" t="s">
        <v>2</v>
      </c>
      <c r="C31" s="12"/>
      <c r="D31" s="12"/>
    </row>
    <row r="32" spans="1:4" x14ac:dyDescent="0.25">
      <c r="A32" s="9"/>
      <c r="B32" s="4" t="s">
        <v>3</v>
      </c>
      <c r="C32" s="16">
        <v>3.9477775454545458</v>
      </c>
      <c r="D32" s="3">
        <f>[3]Tabelle1!$R$6 / C32</f>
        <v>7.6798630520606134E-2</v>
      </c>
    </row>
    <row r="33" spans="1:4" x14ac:dyDescent="0.25">
      <c r="A33" s="9"/>
      <c r="B33" s="4" t="s">
        <v>4</v>
      </c>
      <c r="C33" s="16">
        <v>6.8165318181818186</v>
      </c>
      <c r="D33" s="3">
        <f>[3]Tabelle1!$R$7 / C33</f>
        <v>0.12614519380356712</v>
      </c>
    </row>
    <row r="34" spans="1:4" x14ac:dyDescent="0.25">
      <c r="A34" s="9"/>
      <c r="B34" s="4" t="s">
        <v>5</v>
      </c>
      <c r="C34" s="16">
        <v>1.2774978946363638</v>
      </c>
      <c r="D34" s="3">
        <f>[3]Tabelle1!$R$8 / C34</f>
        <v>1.4491463128112048E-3</v>
      </c>
    </row>
    <row r="35" spans="1:4" x14ac:dyDescent="0.25">
      <c r="A35" s="9"/>
      <c r="B35" s="11" t="s">
        <v>6</v>
      </c>
      <c r="C35" s="12"/>
      <c r="D35" s="12"/>
    </row>
    <row r="36" spans="1:4" x14ac:dyDescent="0.25">
      <c r="A36" s="9"/>
      <c r="B36" s="2" t="s">
        <v>3</v>
      </c>
      <c r="C36" s="16">
        <f>SUM([1]Tabelle1!$R$26,[2]Tabelle1!$R$26,[3]Tabelle1!$R$10, [4]Tabelle1!$R$26)</f>
        <v>3.9477382727272734</v>
      </c>
      <c r="D36" s="3">
        <f>[3]Tabelle1!$R$10 / C36</f>
        <v>7.6799118187834151E-2</v>
      </c>
    </row>
    <row r="37" spans="1:4" x14ac:dyDescent="0.25">
      <c r="A37" s="9"/>
      <c r="B37" s="4" t="s">
        <v>4</v>
      </c>
      <c r="C37" s="16">
        <f>SUM([1]Tabelle1!$R$27,[2]Tabelle1!$R$27,[3]Tabelle1!$R$11, [4]Tabelle1!$R$27)</f>
        <v>6.8165318181818186</v>
      </c>
      <c r="D37" s="3">
        <f>[3]Tabelle1!$R$11 / C37</f>
        <v>0.12614519380356712</v>
      </c>
    </row>
    <row r="38" spans="1:4" x14ac:dyDescent="0.25">
      <c r="A38" s="9"/>
      <c r="B38" s="4" t="s">
        <v>5</v>
      </c>
      <c r="C38" s="16">
        <f>SUM([1]Tabelle1!$R$28,[2]Tabelle1!$R$28,[3]Tabelle1!$R$12, [4]Tabelle1!$R$28)</f>
        <v>3.9881485545454544E-2</v>
      </c>
      <c r="D38" s="3">
        <f>[3]Tabelle1!$R$12 / C38</f>
        <v>1.6825522144029006E-2</v>
      </c>
    </row>
    <row r="39" spans="1:4" x14ac:dyDescent="0.25">
      <c r="A39" s="9"/>
      <c r="B39" s="11" t="s">
        <v>7</v>
      </c>
      <c r="C39" s="12"/>
      <c r="D39" s="12"/>
    </row>
    <row r="40" spans="1:4" x14ac:dyDescent="0.25">
      <c r="A40" s="9"/>
      <c r="B40" s="2" t="s">
        <v>3</v>
      </c>
      <c r="C40" s="16">
        <f>SUM([1]Tabelle1!$R$30,[2]Tabelle1!$R$30,[3]Tabelle1!$R$14, [4]Tabelle1!$R$30)</f>
        <v>7.0746763636363639</v>
      </c>
      <c r="D40" s="3">
        <f>[3]Tabelle1!$R$14 / C40</f>
        <v>0.16274049927629197</v>
      </c>
    </row>
    <row r="41" spans="1:4" x14ac:dyDescent="0.25">
      <c r="A41" s="9"/>
      <c r="B41" s="4" t="s">
        <v>4</v>
      </c>
      <c r="C41" s="16">
        <f>SUM([1]Tabelle1!$R$31,[2]Tabelle1!$R$31,[3]Tabelle1!$R$15, [4]Tabelle1!$R$31)</f>
        <v>30.416153545454545</v>
      </c>
      <c r="D41" s="3">
        <f>[3]Tabelle1!$R$15 / C41</f>
        <v>0.27161808150333661</v>
      </c>
    </row>
    <row r="42" spans="1:4" x14ac:dyDescent="0.25">
      <c r="A42" s="9"/>
      <c r="B42" s="4" t="s">
        <v>5</v>
      </c>
      <c r="C42" s="16">
        <f>SUM([1]Tabelle1!$R$32,[2]Tabelle1!$R$32,[3]Tabelle1!$R$16, [4]Tabelle1!$R$32)</f>
        <v>0.30946792727272726</v>
      </c>
      <c r="D42" s="3">
        <f>[3]Tabelle1!$R$16 / C42</f>
        <v>3.488762178086776E-2</v>
      </c>
    </row>
    <row r="43" spans="1:4" x14ac:dyDescent="0.25">
      <c r="A43" s="10"/>
      <c r="B43" s="13" t="s">
        <v>8</v>
      </c>
      <c r="C43" s="13"/>
      <c r="D43" s="5">
        <f>1 - AVERAGE(D32,D33,D34,D36:D38,D40:D42)</f>
        <v>0.90073233251856544</v>
      </c>
    </row>
    <row r="44" spans="1:4" x14ac:dyDescent="0.25">
      <c r="A44" s="15" t="s">
        <v>12</v>
      </c>
      <c r="B44" s="11" t="s">
        <v>2</v>
      </c>
      <c r="C44" s="12"/>
      <c r="D44" s="12"/>
    </row>
    <row r="45" spans="1:4" x14ac:dyDescent="0.25">
      <c r="A45" s="9"/>
      <c r="B45" s="4" t="s">
        <v>3</v>
      </c>
      <c r="C45" s="16">
        <v>3.9477775454545458</v>
      </c>
      <c r="D45" s="3">
        <f>[4]Tabelle1!$R$22 / C45</f>
        <v>0.11833585631022363</v>
      </c>
    </row>
    <row r="46" spans="1:4" x14ac:dyDescent="0.25">
      <c r="A46" s="9"/>
      <c r="B46" s="4" t="s">
        <v>4</v>
      </c>
      <c r="C46" s="16">
        <v>6.8165318181818186</v>
      </c>
      <c r="D46" s="3">
        <f>[4]Tabelle1!$R$23 / C46</f>
        <v>0.15379681883015686</v>
      </c>
    </row>
    <row r="47" spans="1:4" x14ac:dyDescent="0.25">
      <c r="A47" s="9"/>
      <c r="B47" s="4" t="s">
        <v>5</v>
      </c>
      <c r="C47" s="16">
        <v>1.2774978946363638</v>
      </c>
      <c r="D47" s="3">
        <f>[4]Tabelle1!$R$24 / C47</f>
        <v>5.6704470607993933E-2</v>
      </c>
    </row>
    <row r="48" spans="1:4" x14ac:dyDescent="0.25">
      <c r="A48" s="9"/>
      <c r="B48" s="11" t="s">
        <v>6</v>
      </c>
      <c r="C48" s="12"/>
      <c r="D48" s="12"/>
    </row>
    <row r="49" spans="1:4" x14ac:dyDescent="0.25">
      <c r="A49" s="9"/>
      <c r="B49" s="2" t="s">
        <v>3</v>
      </c>
      <c r="C49" s="16">
        <f>SUM([1]Tabelle1!$R$26,[2]Tabelle1!$R$26,[3]Tabelle1!$R$10, [4]Tabelle1!$R$26)</f>
        <v>3.9477382727272734</v>
      </c>
      <c r="D49" s="3">
        <f>[4]Tabelle1!$R$26 / C49</f>
        <v>0.11833427015666807</v>
      </c>
    </row>
    <row r="50" spans="1:4" x14ac:dyDescent="0.25">
      <c r="A50" s="9"/>
      <c r="B50" s="4" t="s">
        <v>4</v>
      </c>
      <c r="C50" s="16">
        <f>SUM([1]Tabelle1!$R$27,[2]Tabelle1!$R$27,[3]Tabelle1!$R$11, [4]Tabelle1!$R$27)</f>
        <v>6.8165318181818186</v>
      </c>
      <c r="D50" s="3">
        <f>[4]Tabelle1!$R$27 / C50</f>
        <v>0.15379681883015686</v>
      </c>
    </row>
    <row r="51" spans="1:4" x14ac:dyDescent="0.25">
      <c r="A51" s="9"/>
      <c r="B51" s="4" t="s">
        <v>5</v>
      </c>
      <c r="C51" s="16">
        <f>SUM([1]Tabelle1!$R$28,[2]Tabelle1!$R$28,[3]Tabelle1!$R$12, [4]Tabelle1!$R$28)</f>
        <v>3.9881485545454544E-2</v>
      </c>
      <c r="D51" s="3">
        <f>[4]Tabelle1!$R$28 / C51</f>
        <v>0.10383065857392232</v>
      </c>
    </row>
    <row r="52" spans="1:4" x14ac:dyDescent="0.25">
      <c r="A52" s="9"/>
      <c r="B52" s="11" t="s">
        <v>7</v>
      </c>
      <c r="C52" s="12"/>
      <c r="D52" s="12"/>
    </row>
    <row r="53" spans="1:4" x14ac:dyDescent="0.25">
      <c r="A53" s="9"/>
      <c r="B53" s="2" t="s">
        <v>3</v>
      </c>
      <c r="C53" s="16">
        <f>SUM([1]Tabelle1!$R$30,[2]Tabelle1!$R$30,[3]Tabelle1!$R$14, [4]Tabelle1!$R$30)</f>
        <v>7.0746763636363639</v>
      </c>
      <c r="D53" s="3">
        <f>[4]Tabelle1!$R$30 / C53</f>
        <v>0.11177857927069969</v>
      </c>
    </row>
    <row r="54" spans="1:4" x14ac:dyDescent="0.25">
      <c r="A54" s="9"/>
      <c r="B54" s="4" t="s">
        <v>4</v>
      </c>
      <c r="C54" s="16">
        <f>SUM([1]Tabelle1!$R$31,[2]Tabelle1!$R$31,[3]Tabelle1!$R$15, [4]Tabelle1!$R$31)</f>
        <v>30.416153545454545</v>
      </c>
      <c r="D54" s="3">
        <f>[4]Tabelle1!$R$31 / C54</f>
        <v>0.15469889864652633</v>
      </c>
    </row>
    <row r="55" spans="1:4" x14ac:dyDescent="0.25">
      <c r="A55" s="9"/>
      <c r="B55" s="4" t="s">
        <v>5</v>
      </c>
      <c r="C55" s="16">
        <f>SUM([1]Tabelle1!$R$32,[2]Tabelle1!$R$32,[3]Tabelle1!$R$16, [4]Tabelle1!$R$32)</f>
        <v>0.30946792727272726</v>
      </c>
      <c r="D55" s="3">
        <f>[4]Tabelle1!$R$32 / C55</f>
        <v>9.7513468277752494E-2</v>
      </c>
    </row>
    <row r="56" spans="1:4" x14ac:dyDescent="0.25">
      <c r="A56" s="10"/>
      <c r="B56" s="13" t="s">
        <v>8</v>
      </c>
      <c r="C56" s="13"/>
      <c r="D56" s="5">
        <f>1 - AVERAGE(D45,D46,D47,D49:D51,D53:D55)</f>
        <v>0.88124557338843335</v>
      </c>
    </row>
  </sheetData>
  <mergeCells count="24">
    <mergeCell ref="A44:A56"/>
    <mergeCell ref="B44:D44"/>
    <mergeCell ref="B48:D48"/>
    <mergeCell ref="B52:D52"/>
    <mergeCell ref="B56:C56"/>
    <mergeCell ref="A31:A43"/>
    <mergeCell ref="B31:D31"/>
    <mergeCell ref="B35:D35"/>
    <mergeCell ref="B39:D39"/>
    <mergeCell ref="B43:C43"/>
    <mergeCell ref="A18:A30"/>
    <mergeCell ref="B18:D18"/>
    <mergeCell ref="B22:D22"/>
    <mergeCell ref="B26:D26"/>
    <mergeCell ref="B30:C30"/>
    <mergeCell ref="A1:D2"/>
    <mergeCell ref="A3:A4"/>
    <mergeCell ref="B3:B4"/>
    <mergeCell ref="C3:C4"/>
    <mergeCell ref="A5:A17"/>
    <mergeCell ref="B5:D5"/>
    <mergeCell ref="B9:D9"/>
    <mergeCell ref="B13:D13"/>
    <mergeCell ref="B17:C17"/>
  </mergeCells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D.</dc:creator>
  <cp:lastModifiedBy>Benjamin D.</cp:lastModifiedBy>
  <dcterms:created xsi:type="dcterms:W3CDTF">2023-07-17T17:30:42Z</dcterms:created>
  <dcterms:modified xsi:type="dcterms:W3CDTF">2023-10-17T20:29:06Z</dcterms:modified>
</cp:coreProperties>
</file>