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ineProjektarbeit\"/>
    </mc:Choice>
  </mc:AlternateContent>
  <xr:revisionPtr revIDLastSave="0" documentId="13_ncr:1_{F81D893F-EA7A-4359-AADE-6EB7D145E64A}" xr6:coauthVersionLast="47" xr6:coauthVersionMax="47" xr10:uidLastSave="{00000000-0000-0000-0000-000000000000}"/>
  <bookViews>
    <workbookView xWindow="-120" yWindow="-120" windowWidth="29040" windowHeight="15840" xr2:uid="{22109D2C-C00B-498C-9DAF-0D7556469C95}"/>
  </bookViews>
  <sheets>
    <sheet name="Tabelle1" sheetId="1" r:id="rId1"/>
  </sheets>
  <definedNames>
    <definedName name="Kalender_Woche">Tabelle1!$C$4</definedName>
    <definedName name="Projekt_Start">Tabelle1!$C$3</definedName>
    <definedName name="task_end" localSheetId="0">Tabelle1!$D1</definedName>
    <definedName name="task_Prozess" localSheetId="0">Tabelle1!$B1</definedName>
    <definedName name="task_start" localSheetId="0">Tabelle1!$C1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O5" i="1" l="1"/>
  <c r="DO4" i="1" s="1"/>
  <c r="DP5" i="1"/>
  <c r="DP6" i="1" s="1"/>
  <c r="DQ5" i="1"/>
  <c r="DR5" i="1" s="1"/>
  <c r="DH5" i="1"/>
  <c r="DH4" i="1" s="1"/>
  <c r="DA5" i="1"/>
  <c r="DA4" i="1" s="1"/>
  <c r="CT4" i="1"/>
  <c r="CT5" i="1"/>
  <c r="CU5" i="1"/>
  <c r="CU6" i="1" s="1"/>
  <c r="CV5" i="1"/>
  <c r="CV6" i="1" s="1"/>
  <c r="CW5" i="1"/>
  <c r="CX5" i="1" s="1"/>
  <c r="CT6" i="1"/>
  <c r="CM5" i="1"/>
  <c r="CM4" i="1" s="1"/>
  <c r="CF5" i="1"/>
  <c r="CF4" i="1" s="1"/>
  <c r="CG5" i="1"/>
  <c r="CG6" i="1" s="1"/>
  <c r="CH5" i="1"/>
  <c r="CI5" i="1" s="1"/>
  <c r="CF6" i="1"/>
  <c r="BY5" i="1"/>
  <c r="BY4" i="1" s="1"/>
  <c r="BZ5" i="1"/>
  <c r="BZ6" i="1" s="1"/>
  <c r="CA5" i="1"/>
  <c r="CB5" i="1" s="1"/>
  <c r="BR5" i="1"/>
  <c r="BR4" i="1" s="1"/>
  <c r="C44" i="1"/>
  <c r="E44" i="1" s="1"/>
  <c r="C43" i="1"/>
  <c r="E43" i="1" s="1"/>
  <c r="C42" i="1"/>
  <c r="E42" i="1" s="1"/>
  <c r="C41" i="1"/>
  <c r="E41" i="1" s="1"/>
  <c r="C39" i="1"/>
  <c r="E39" i="1" s="1"/>
  <c r="C38" i="1"/>
  <c r="E38" i="1" s="1"/>
  <c r="C37" i="1"/>
  <c r="E37" i="1" s="1"/>
  <c r="C35" i="1"/>
  <c r="E35" i="1" s="1"/>
  <c r="C34" i="1"/>
  <c r="E34" i="1" s="1"/>
  <c r="C31" i="1"/>
  <c r="C32" i="1"/>
  <c r="E32" i="1" s="1"/>
  <c r="E31" i="1"/>
  <c r="C29" i="1"/>
  <c r="E29" i="1" s="1"/>
  <c r="C30" i="1"/>
  <c r="E30" i="1" s="1"/>
  <c r="C27" i="1"/>
  <c r="E27" i="1" s="1"/>
  <c r="C26" i="1"/>
  <c r="E26" i="1" s="1"/>
  <c r="C25" i="1"/>
  <c r="E25" i="1" s="1"/>
  <c r="C24" i="1"/>
  <c r="E24" i="1" s="1"/>
  <c r="C14" i="1"/>
  <c r="E14" i="1" s="1"/>
  <c r="C22" i="1"/>
  <c r="E22" i="1" s="1"/>
  <c r="C20" i="1"/>
  <c r="E20" i="1" s="1"/>
  <c r="C15" i="1"/>
  <c r="E15" i="1" s="1"/>
  <c r="C11" i="1"/>
  <c r="E11" i="1" s="1"/>
  <c r="C10" i="1"/>
  <c r="C13" i="1"/>
  <c r="E13" i="1" s="1"/>
  <c r="C19" i="1"/>
  <c r="E19" i="1" s="1"/>
  <c r="C21" i="1"/>
  <c r="E21" i="1" s="1"/>
  <c r="C9" i="1"/>
  <c r="E9" i="1" s="1"/>
  <c r="E10" i="1"/>
  <c r="C16" i="1"/>
  <c r="E16" i="1" s="1"/>
  <c r="C17" i="1"/>
  <c r="E17" i="1" s="1"/>
  <c r="C18" i="1"/>
  <c r="E18" i="1" s="1"/>
  <c r="C8" i="1"/>
  <c r="E8" i="1" s="1"/>
  <c r="G5" i="1"/>
  <c r="G6" i="1" s="1"/>
  <c r="DS5" i="1" l="1"/>
  <c r="DR6" i="1"/>
  <c r="DQ6" i="1"/>
  <c r="DO6" i="1"/>
  <c r="DI5" i="1"/>
  <c r="DH6" i="1"/>
  <c r="DB5" i="1"/>
  <c r="DA6" i="1"/>
  <c r="CX6" i="1"/>
  <c r="CY5" i="1"/>
  <c r="CW6" i="1"/>
  <c r="CN5" i="1"/>
  <c r="CM6" i="1"/>
  <c r="CJ5" i="1"/>
  <c r="CI6" i="1"/>
  <c r="CH6" i="1"/>
  <c r="CC5" i="1"/>
  <c r="CB6" i="1"/>
  <c r="CA6" i="1"/>
  <c r="BY6" i="1"/>
  <c r="BS5" i="1"/>
  <c r="BR6" i="1"/>
  <c r="G8" i="1"/>
  <c r="G4" i="1"/>
  <c r="H5" i="1"/>
  <c r="H8" i="1" s="1"/>
  <c r="DS6" i="1" l="1"/>
  <c r="DT5" i="1"/>
  <c r="DJ5" i="1"/>
  <c r="DI6" i="1"/>
  <c r="DB6" i="1"/>
  <c r="DC5" i="1"/>
  <c r="CY6" i="1"/>
  <c r="CZ5" i="1"/>
  <c r="CZ6" i="1" s="1"/>
  <c r="CN6" i="1"/>
  <c r="CO5" i="1"/>
  <c r="CK5" i="1"/>
  <c r="CJ6" i="1"/>
  <c r="CC6" i="1"/>
  <c r="CD5" i="1"/>
  <c r="BS6" i="1"/>
  <c r="BT5" i="1"/>
  <c r="H6" i="1"/>
  <c r="I5" i="1"/>
  <c r="DT6" i="1" l="1"/>
  <c r="DU5" i="1"/>
  <c r="DU6" i="1" s="1"/>
  <c r="DK5" i="1"/>
  <c r="DJ6" i="1"/>
  <c r="DD5" i="1"/>
  <c r="DC6" i="1"/>
  <c r="CP5" i="1"/>
  <c r="CO6" i="1"/>
  <c r="CK6" i="1"/>
  <c r="CL5" i="1"/>
  <c r="CL6" i="1" s="1"/>
  <c r="CD6" i="1"/>
  <c r="CE5" i="1"/>
  <c r="CE6" i="1" s="1"/>
  <c r="BU5" i="1"/>
  <c r="BT6" i="1"/>
  <c r="I6" i="1"/>
  <c r="J5" i="1"/>
  <c r="DL5" i="1" l="1"/>
  <c r="DK6" i="1"/>
  <c r="DD6" i="1"/>
  <c r="DE5" i="1"/>
  <c r="CQ5" i="1"/>
  <c r="CP6" i="1"/>
  <c r="BV5" i="1"/>
  <c r="BU6" i="1"/>
  <c r="K5" i="1"/>
  <c r="J6" i="1"/>
  <c r="DL6" i="1" l="1"/>
  <c r="DM5" i="1"/>
  <c r="DE6" i="1"/>
  <c r="DF5" i="1"/>
  <c r="CQ6" i="1"/>
  <c r="CR5" i="1"/>
  <c r="BV6" i="1"/>
  <c r="BW5" i="1"/>
  <c r="K6" i="1"/>
  <c r="L5" i="1"/>
  <c r="DM6" i="1" l="1"/>
  <c r="DN5" i="1"/>
  <c r="DN6" i="1" s="1"/>
  <c r="DF6" i="1"/>
  <c r="DG5" i="1"/>
  <c r="DG6" i="1" s="1"/>
  <c r="CR6" i="1"/>
  <c r="CS5" i="1"/>
  <c r="CS6" i="1" s="1"/>
  <c r="BW6" i="1"/>
  <c r="BX5" i="1"/>
  <c r="BX6" i="1" s="1"/>
  <c r="L6" i="1"/>
  <c r="M5" i="1"/>
  <c r="N5" i="1" l="1"/>
  <c r="M6" i="1"/>
  <c r="N4" i="1" l="1"/>
  <c r="O5" i="1"/>
  <c r="N6" i="1"/>
  <c r="P5" i="1" l="1"/>
  <c r="O6" i="1"/>
  <c r="Q5" i="1" l="1"/>
  <c r="P6" i="1"/>
  <c r="R5" i="1" l="1"/>
  <c r="Q6" i="1"/>
  <c r="R6" i="1" l="1"/>
  <c r="S5" i="1"/>
  <c r="T5" i="1" l="1"/>
  <c r="S6" i="1"/>
  <c r="U5" i="1" l="1"/>
  <c r="T6" i="1"/>
  <c r="U4" i="1" l="1"/>
  <c r="U6" i="1"/>
  <c r="V5" i="1"/>
  <c r="W5" i="1" l="1"/>
  <c r="V6" i="1"/>
  <c r="X5" i="1" l="1"/>
  <c r="W6" i="1"/>
  <c r="Y5" i="1" l="1"/>
  <c r="X6" i="1"/>
  <c r="Y6" i="1" l="1"/>
  <c r="Z5" i="1"/>
  <c r="AA5" i="1" l="1"/>
  <c r="Z6" i="1"/>
  <c r="AB5" i="1" l="1"/>
  <c r="AA6" i="1"/>
  <c r="AC5" i="1" l="1"/>
  <c r="AB4" i="1"/>
  <c r="AB6" i="1"/>
  <c r="AD5" i="1" l="1"/>
  <c r="AC6" i="1"/>
  <c r="AD6" i="1" l="1"/>
  <c r="AE5" i="1"/>
  <c r="AF5" i="1" l="1"/>
  <c r="AE6" i="1"/>
  <c r="AF6" i="1" l="1"/>
  <c r="AG5" i="1"/>
  <c r="AH5" i="1" l="1"/>
  <c r="AG6" i="1"/>
  <c r="AH6" i="1" l="1"/>
  <c r="AI5" i="1"/>
  <c r="AI4" i="1" l="1"/>
  <c r="AJ5" i="1"/>
  <c r="AI6" i="1"/>
  <c r="AK5" i="1" l="1"/>
  <c r="AJ6" i="1"/>
  <c r="AK6" i="1" l="1"/>
  <c r="AL5" i="1"/>
  <c r="AL6" i="1" l="1"/>
  <c r="AM5" i="1"/>
  <c r="AM6" i="1" l="1"/>
  <c r="AN5" i="1"/>
  <c r="AN6" i="1" l="1"/>
  <c r="AO5" i="1"/>
  <c r="AO6" i="1" l="1"/>
  <c r="AP5" i="1"/>
  <c r="AP6" i="1" l="1"/>
  <c r="AP4" i="1"/>
  <c r="AQ5" i="1"/>
  <c r="AR5" i="1" l="1"/>
  <c r="AQ6" i="1"/>
  <c r="AS5" i="1" l="1"/>
  <c r="AR6" i="1"/>
  <c r="AT5" i="1" l="1"/>
  <c r="AS6" i="1"/>
  <c r="AU5" i="1" l="1"/>
  <c r="AT6" i="1"/>
  <c r="AU6" i="1" l="1"/>
  <c r="AV5" i="1"/>
  <c r="AV6" i="1" l="1"/>
  <c r="AW5" i="1"/>
  <c r="AX5" i="1" l="1"/>
  <c r="AW6" i="1"/>
  <c r="AW4" i="1"/>
  <c r="AY5" i="1" l="1"/>
  <c r="AX6" i="1"/>
  <c r="AY6" i="1" l="1"/>
  <c r="AZ5" i="1"/>
  <c r="AZ6" i="1" l="1"/>
  <c r="BA5" i="1"/>
  <c r="BB5" i="1" l="1"/>
  <c r="BA6" i="1"/>
  <c r="BC5" i="1" l="1"/>
  <c r="BB6" i="1"/>
  <c r="BC6" i="1" l="1"/>
  <c r="BD5" i="1"/>
  <c r="BD4" i="1" l="1"/>
  <c r="BE5" i="1"/>
  <c r="BD6" i="1"/>
  <c r="BE6" i="1" l="1"/>
  <c r="BF5" i="1"/>
  <c r="BG5" i="1" l="1"/>
  <c r="BF6" i="1"/>
  <c r="BH5" i="1" l="1"/>
  <c r="BG6" i="1"/>
  <c r="BH6" i="1" l="1"/>
  <c r="BI5" i="1"/>
  <c r="BJ5" i="1" l="1"/>
  <c r="BI6" i="1"/>
  <c r="BJ6" i="1" l="1"/>
  <c r="BK5" i="1"/>
  <c r="BK4" i="1" l="1"/>
  <c r="BL5" i="1"/>
  <c r="BK6" i="1"/>
  <c r="BL6" i="1" l="1"/>
  <c r="BM5" i="1"/>
  <c r="BN5" i="1" l="1"/>
  <c r="BM6" i="1"/>
  <c r="BN6" i="1" l="1"/>
  <c r="BO5" i="1"/>
  <c r="BO6" i="1" l="1"/>
  <c r="BP5" i="1"/>
  <c r="BP6" i="1" l="1"/>
  <c r="BQ5" i="1"/>
  <c r="BQ6" i="1" l="1"/>
</calcChain>
</file>

<file path=xl/sharedStrings.xml><?xml version="1.0" encoding="utf-8"?>
<sst xmlns="http://schemas.openxmlformats.org/spreadsheetml/2006/main" count="49" uniqueCount="48">
  <si>
    <t>Task</t>
  </si>
  <si>
    <t>Start</t>
  </si>
  <si>
    <t>End</t>
  </si>
  <si>
    <t>Projektarbeit start:</t>
  </si>
  <si>
    <t>Kalender Woche:</t>
  </si>
  <si>
    <t>Prozess</t>
  </si>
  <si>
    <t>SEBSTFAHRENDES MOTORAD MIT ARDUINO</t>
  </si>
  <si>
    <t>Projektarbeit</t>
  </si>
  <si>
    <t>Junjie Lyu</t>
  </si>
  <si>
    <t>junjie.lyu@stud.hshl.de</t>
  </si>
  <si>
    <t>Arbeitstag</t>
  </si>
  <si>
    <t>Vorbereitung</t>
  </si>
  <si>
    <t>Software installieren</t>
  </si>
  <si>
    <t>Ziel und Anforderung</t>
  </si>
  <si>
    <t xml:space="preserve">Arduino Engineering Kit </t>
  </si>
  <si>
    <t>Projekt Überblick</t>
  </si>
  <si>
    <t>Ultraschallsensor</t>
  </si>
  <si>
    <t>Encoders</t>
  </si>
  <si>
    <t>PWM</t>
  </si>
  <si>
    <t>H-Bridge</t>
  </si>
  <si>
    <t>DC Motor</t>
  </si>
  <si>
    <t>Servomotor</t>
  </si>
  <si>
    <t>12 C Kommunikation</t>
  </si>
  <si>
    <t>Interrupts</t>
  </si>
  <si>
    <t>Lipo-Batterien</t>
  </si>
  <si>
    <t>Trägheitsmesseinheit(IMU)</t>
  </si>
  <si>
    <t>Aufbau des Systems</t>
  </si>
  <si>
    <t>Konzept und Komponenten</t>
  </si>
  <si>
    <t>Modellfahrzeug und Simulation</t>
  </si>
  <si>
    <t>Identifikation der Regelstrecke</t>
  </si>
  <si>
    <t>Wahl des Reglers</t>
  </si>
  <si>
    <t xml:space="preserve">Simulation des Reglers </t>
  </si>
  <si>
    <t>Ausgleichen am Ort</t>
  </si>
  <si>
    <t>Simulink-Modul für Komponenten erstellen</t>
  </si>
  <si>
    <t xml:space="preserve">Realisierung des Reglers </t>
  </si>
  <si>
    <t xml:space="preserve">Validierung des Reglers </t>
  </si>
  <si>
    <t xml:space="preserve">Hinzufügen von Failsafe-Funktionen </t>
  </si>
  <si>
    <t>Balancieren mit gerader Bewegung</t>
  </si>
  <si>
    <t>Simulink-Modul  erstellen</t>
  </si>
  <si>
    <t>testen</t>
  </si>
  <si>
    <t>Balancieren mit mit Lenkung</t>
  </si>
  <si>
    <t>Ausführen von koordinierten Wendemanövern</t>
  </si>
  <si>
    <t>testen und Viedeo machen</t>
  </si>
  <si>
    <t>Einleitung</t>
  </si>
  <si>
    <t>Hauptteil</t>
  </si>
  <si>
    <t>Abschluss</t>
  </si>
  <si>
    <t>Zusammenfassung</t>
  </si>
  <si>
    <t>Ausarbeit mit Latex verfassen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</si>
</sst>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[$-407]d/\ mmm\ yy;@"/>
    <numFmt numFmtId="166" formatCode="ddd\,\ d\-mmm\-yyyy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0" xfId="0" quotePrefix="1" applyFont="1" applyFill="1" applyAlignment="1">
      <alignment horizontal="center" vertical="center" shrinkToFit="1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2"/>
    </xf>
    <xf numFmtId="15" fontId="0" fillId="0" borderId="1" xfId="0" applyNumberFormat="1" applyBorder="1" applyAlignment="1">
      <alignment vertical="center"/>
    </xf>
    <xf numFmtId="0" fontId="0" fillId="0" borderId="0" xfId="0" applyAlignment="1">
      <alignment horizontal="right" vertical="center"/>
    </xf>
    <xf numFmtId="164" fontId="3" fillId="3" borderId="5" xfId="0" applyNumberFormat="1" applyFont="1" applyFill="1" applyBorder="1" applyAlignment="1">
      <alignment horizontal="center" vertical="center" shrinkToFit="1"/>
    </xf>
    <xf numFmtId="164" fontId="3" fillId="3" borderId="0" xfId="0" applyNumberFormat="1" applyFont="1" applyFill="1" applyBorder="1" applyAlignment="1">
      <alignment horizontal="center" vertical="center" shrinkToFit="1"/>
    </xf>
    <xf numFmtId="164" fontId="3" fillId="3" borderId="6" xfId="0" applyNumberFormat="1" applyFont="1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0" xfId="0" quotePrefix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6" fillId="0" borderId="0" xfId="1" applyAlignment="1">
      <alignment vertical="center"/>
    </xf>
    <xf numFmtId="0" fontId="0" fillId="0" borderId="1" xfId="0" applyBorder="1" applyAlignment="1">
      <alignment horizontal="left" vertical="center" wrapText="1" indent="2"/>
    </xf>
    <xf numFmtId="166" fontId="0" fillId="0" borderId="7" xfId="0" applyNumberFormat="1" applyBorder="1" applyAlignment="1">
      <alignment horizontal="center" vertical="center"/>
    </xf>
    <xf numFmtId="166" fontId="0" fillId="0" borderId="8" xfId="0" applyNumberFormat="1" applyBorder="1" applyAlignment="1">
      <alignment horizontal="center" vertical="center"/>
    </xf>
    <xf numFmtId="165" fontId="0" fillId="3" borderId="2" xfId="0" applyNumberFormat="1" applyFill="1" applyBorder="1" applyAlignment="1">
      <alignment horizontal="center" vertical="center"/>
    </xf>
    <xf numFmtId="165" fontId="0" fillId="3" borderId="3" xfId="0" applyNumberFormat="1" applyFill="1" applyBorder="1" applyAlignment="1">
      <alignment horizontal="center" vertical="center"/>
    </xf>
    <xf numFmtId="165" fontId="0" fillId="3" borderId="4" xfId="0" applyNumberFormat="1" applyFill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63"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  <dxf>
      <fill>
        <patternFill>
          <bgColor theme="4"/>
        </patternFill>
      </fill>
    </dxf>
    <dxf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croll" dx="22" fmlaLink="$C$4" horiz="1" max="100" page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</xdr:row>
          <xdr:rowOff>38100</xdr:rowOff>
        </xdr:from>
        <xdr:to>
          <xdr:col>39</xdr:col>
          <xdr:colOff>104775</xdr:colOff>
          <xdr:row>2</xdr:row>
          <xdr:rowOff>180975</xdr:rowOff>
        </xdr:to>
        <xdr:sp macro="" textlink="">
          <xdr:nvSpPr>
            <xdr:cNvPr id="1026" name="Scroll Bar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njie.lyu@stud.hshl.de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C8F87-9390-4B26-8F21-E2415AC0E098}">
  <sheetPr>
    <pageSetUpPr fitToPage="1"/>
  </sheetPr>
  <dimension ref="A1:DU44"/>
  <sheetViews>
    <sheetView showGridLines="0" tabSelected="1" zoomScale="70" zoomScaleNormal="70" workbookViewId="0">
      <selection activeCell="A40" sqref="A40"/>
    </sheetView>
  </sheetViews>
  <sheetFormatPr baseColWidth="10" defaultColWidth="11.42578125" defaultRowHeight="15" x14ac:dyDescent="0.25"/>
  <cols>
    <col min="1" max="1" width="46.5703125" style="1" customWidth="1"/>
    <col min="2" max="2" width="19.140625" style="1" customWidth="1"/>
    <col min="3" max="4" width="12.7109375" style="1" customWidth="1"/>
    <col min="5" max="5" width="10.28515625" style="1" customWidth="1"/>
    <col min="6" max="6" width="5.28515625" style="1" customWidth="1"/>
    <col min="7" max="125" width="3.28515625" style="2" customWidth="1"/>
    <col min="126" max="16384" width="11.42578125" style="1"/>
  </cols>
  <sheetData>
    <row r="1" spans="1:125" ht="35.25" customHeight="1" x14ac:dyDescent="0.25">
      <c r="A1" s="24" t="s">
        <v>6</v>
      </c>
    </row>
    <row r="2" spans="1:125" x14ac:dyDescent="0.25">
      <c r="A2" s="1" t="s">
        <v>7</v>
      </c>
    </row>
    <row r="3" spans="1:125" x14ac:dyDescent="0.25">
      <c r="A3" s="1" t="s">
        <v>8</v>
      </c>
      <c r="B3" s="12" t="s">
        <v>3</v>
      </c>
      <c r="C3" s="27">
        <v>44440</v>
      </c>
      <c r="D3" s="28"/>
    </row>
    <row r="4" spans="1:125" x14ac:dyDescent="0.25">
      <c r="A4" s="25" t="s">
        <v>9</v>
      </c>
      <c r="B4" s="12" t="s">
        <v>4</v>
      </c>
      <c r="C4" s="18">
        <v>1</v>
      </c>
      <c r="D4" s="17"/>
      <c r="G4" s="29">
        <f>G5</f>
        <v>44438</v>
      </c>
      <c r="H4" s="30"/>
      <c r="I4" s="30"/>
      <c r="J4" s="30"/>
      <c r="K4" s="30"/>
      <c r="L4" s="30"/>
      <c r="M4" s="31"/>
      <c r="N4" s="29">
        <f t="shared" ref="N4" si="0">N5</f>
        <v>44445</v>
      </c>
      <c r="O4" s="30"/>
      <c r="P4" s="30"/>
      <c r="Q4" s="30"/>
      <c r="R4" s="30"/>
      <c r="S4" s="30"/>
      <c r="T4" s="31"/>
      <c r="U4" s="29">
        <f t="shared" ref="U4" si="1">U5</f>
        <v>44452</v>
      </c>
      <c r="V4" s="30"/>
      <c r="W4" s="30"/>
      <c r="X4" s="30"/>
      <c r="Y4" s="30"/>
      <c r="Z4" s="30"/>
      <c r="AA4" s="31"/>
      <c r="AB4" s="29">
        <f t="shared" ref="AB4" si="2">AB5</f>
        <v>44459</v>
      </c>
      <c r="AC4" s="30"/>
      <c r="AD4" s="30"/>
      <c r="AE4" s="30"/>
      <c r="AF4" s="30"/>
      <c r="AG4" s="30"/>
      <c r="AH4" s="31"/>
      <c r="AI4" s="29">
        <f t="shared" ref="AI4" si="3">AI5</f>
        <v>44466</v>
      </c>
      <c r="AJ4" s="30"/>
      <c r="AK4" s="30"/>
      <c r="AL4" s="30"/>
      <c r="AM4" s="30"/>
      <c r="AN4" s="30"/>
      <c r="AO4" s="31"/>
      <c r="AP4" s="29">
        <f t="shared" ref="AP4" si="4">AP5</f>
        <v>44473</v>
      </c>
      <c r="AQ4" s="30"/>
      <c r="AR4" s="30"/>
      <c r="AS4" s="30"/>
      <c r="AT4" s="30"/>
      <c r="AU4" s="30"/>
      <c r="AV4" s="31"/>
      <c r="AW4" s="29">
        <f t="shared" ref="AW4" si="5">AW5</f>
        <v>44480</v>
      </c>
      <c r="AX4" s="30"/>
      <c r="AY4" s="30"/>
      <c r="AZ4" s="30"/>
      <c r="BA4" s="30"/>
      <c r="BB4" s="30"/>
      <c r="BC4" s="31"/>
      <c r="BD4" s="29">
        <f t="shared" ref="BD4" si="6">BD5</f>
        <v>44487</v>
      </c>
      <c r="BE4" s="30"/>
      <c r="BF4" s="30"/>
      <c r="BG4" s="30"/>
      <c r="BH4" s="30"/>
      <c r="BI4" s="30"/>
      <c r="BJ4" s="31"/>
      <c r="BK4" s="29">
        <f t="shared" ref="BK4" si="7">BK5</f>
        <v>44494</v>
      </c>
      <c r="BL4" s="30"/>
      <c r="BM4" s="30"/>
      <c r="BN4" s="30"/>
      <c r="BO4" s="30"/>
      <c r="BP4" s="30"/>
      <c r="BQ4" s="31"/>
      <c r="BR4" s="29">
        <f t="shared" ref="BR4" si="8">BR5</f>
        <v>44501</v>
      </c>
      <c r="BS4" s="30"/>
      <c r="BT4" s="30"/>
      <c r="BU4" s="30"/>
      <c r="BV4" s="30"/>
      <c r="BW4" s="30"/>
      <c r="BX4" s="31"/>
      <c r="BY4" s="29">
        <f t="shared" ref="BY4" si="9">BY5</f>
        <v>44508</v>
      </c>
      <c r="BZ4" s="30"/>
      <c r="CA4" s="30"/>
      <c r="CB4" s="30"/>
      <c r="CC4" s="30"/>
      <c r="CD4" s="30"/>
      <c r="CE4" s="31"/>
      <c r="CF4" s="29">
        <f t="shared" ref="CF4" si="10">CF5</f>
        <v>44515</v>
      </c>
      <c r="CG4" s="30"/>
      <c r="CH4" s="30"/>
      <c r="CI4" s="30"/>
      <c r="CJ4" s="30"/>
      <c r="CK4" s="30"/>
      <c r="CL4" s="31"/>
      <c r="CM4" s="29">
        <f t="shared" ref="CM4" si="11">CM5</f>
        <v>44522</v>
      </c>
      <c r="CN4" s="30"/>
      <c r="CO4" s="30"/>
      <c r="CP4" s="30"/>
      <c r="CQ4" s="30"/>
      <c r="CR4" s="30"/>
      <c r="CS4" s="31"/>
      <c r="CT4" s="29">
        <f t="shared" ref="CT4" si="12">CT5</f>
        <v>44529</v>
      </c>
      <c r="CU4" s="30"/>
      <c r="CV4" s="30"/>
      <c r="CW4" s="30"/>
      <c r="CX4" s="30"/>
      <c r="CY4" s="30"/>
      <c r="CZ4" s="31"/>
      <c r="DA4" s="29">
        <f t="shared" ref="DA4" si="13">DA5</f>
        <v>44536</v>
      </c>
      <c r="DB4" s="30"/>
      <c r="DC4" s="30"/>
      <c r="DD4" s="30"/>
      <c r="DE4" s="30"/>
      <c r="DF4" s="30"/>
      <c r="DG4" s="31"/>
      <c r="DH4" s="29">
        <f t="shared" ref="DH4" si="14">DH5</f>
        <v>44543</v>
      </c>
      <c r="DI4" s="30"/>
      <c r="DJ4" s="30"/>
      <c r="DK4" s="30"/>
      <c r="DL4" s="30"/>
      <c r="DM4" s="30"/>
      <c r="DN4" s="31"/>
      <c r="DO4" s="29">
        <f t="shared" ref="DO4" si="15">DO5</f>
        <v>44550</v>
      </c>
      <c r="DP4" s="30"/>
      <c r="DQ4" s="30"/>
      <c r="DR4" s="30"/>
      <c r="DS4" s="30"/>
      <c r="DT4" s="30"/>
      <c r="DU4" s="31"/>
    </row>
    <row r="5" spans="1:125" x14ac:dyDescent="0.25">
      <c r="G5" s="13">
        <f>$C$3-WEEKDAY(Projekt_Start,3)+(Kalender_Woche-1)*7</f>
        <v>44438</v>
      </c>
      <c r="H5" s="14">
        <f>G5+1</f>
        <v>44439</v>
      </c>
      <c r="I5" s="14">
        <f t="shared" ref="I5:AH5" si="16">H5+1</f>
        <v>44440</v>
      </c>
      <c r="J5" s="14">
        <f t="shared" si="16"/>
        <v>44441</v>
      </c>
      <c r="K5" s="14">
        <f t="shared" si="16"/>
        <v>44442</v>
      </c>
      <c r="L5" s="14">
        <f t="shared" si="16"/>
        <v>44443</v>
      </c>
      <c r="M5" s="15">
        <f t="shared" si="16"/>
        <v>44444</v>
      </c>
      <c r="N5" s="13">
        <f t="shared" si="16"/>
        <v>44445</v>
      </c>
      <c r="O5" s="14">
        <f t="shared" si="16"/>
        <v>44446</v>
      </c>
      <c r="P5" s="14">
        <f t="shared" si="16"/>
        <v>44447</v>
      </c>
      <c r="Q5" s="14">
        <f t="shared" si="16"/>
        <v>44448</v>
      </c>
      <c r="R5" s="14">
        <f t="shared" si="16"/>
        <v>44449</v>
      </c>
      <c r="S5" s="14">
        <f t="shared" si="16"/>
        <v>44450</v>
      </c>
      <c r="T5" s="15">
        <f t="shared" si="16"/>
        <v>44451</v>
      </c>
      <c r="U5" s="13">
        <f t="shared" si="16"/>
        <v>44452</v>
      </c>
      <c r="V5" s="14">
        <f t="shared" si="16"/>
        <v>44453</v>
      </c>
      <c r="W5" s="14">
        <f t="shared" si="16"/>
        <v>44454</v>
      </c>
      <c r="X5" s="14">
        <f t="shared" si="16"/>
        <v>44455</v>
      </c>
      <c r="Y5" s="14">
        <f t="shared" si="16"/>
        <v>44456</v>
      </c>
      <c r="Z5" s="14">
        <f t="shared" si="16"/>
        <v>44457</v>
      </c>
      <c r="AA5" s="15">
        <f t="shared" si="16"/>
        <v>44458</v>
      </c>
      <c r="AB5" s="13">
        <f t="shared" si="16"/>
        <v>44459</v>
      </c>
      <c r="AC5" s="14">
        <f t="shared" si="16"/>
        <v>44460</v>
      </c>
      <c r="AD5" s="14">
        <f t="shared" si="16"/>
        <v>44461</v>
      </c>
      <c r="AE5" s="14">
        <f t="shared" si="16"/>
        <v>44462</v>
      </c>
      <c r="AF5" s="14">
        <f t="shared" si="16"/>
        <v>44463</v>
      </c>
      <c r="AG5" s="14">
        <f t="shared" si="16"/>
        <v>44464</v>
      </c>
      <c r="AH5" s="15">
        <f t="shared" si="16"/>
        <v>44465</v>
      </c>
      <c r="AI5" s="13">
        <f t="shared" ref="AI5:AV5" si="17">AH5+1</f>
        <v>44466</v>
      </c>
      <c r="AJ5" s="14">
        <f t="shared" si="17"/>
        <v>44467</v>
      </c>
      <c r="AK5" s="14">
        <f t="shared" si="17"/>
        <v>44468</v>
      </c>
      <c r="AL5" s="14">
        <f t="shared" si="17"/>
        <v>44469</v>
      </c>
      <c r="AM5" s="14">
        <f t="shared" si="17"/>
        <v>44470</v>
      </c>
      <c r="AN5" s="14">
        <f t="shared" si="17"/>
        <v>44471</v>
      </c>
      <c r="AO5" s="15">
        <f t="shared" si="17"/>
        <v>44472</v>
      </c>
      <c r="AP5" s="13">
        <f t="shared" si="17"/>
        <v>44473</v>
      </c>
      <c r="AQ5" s="14">
        <f t="shared" si="17"/>
        <v>44474</v>
      </c>
      <c r="AR5" s="14">
        <f t="shared" si="17"/>
        <v>44475</v>
      </c>
      <c r="AS5" s="14">
        <f t="shared" si="17"/>
        <v>44476</v>
      </c>
      <c r="AT5" s="14">
        <f t="shared" si="17"/>
        <v>44477</v>
      </c>
      <c r="AU5" s="14">
        <f t="shared" si="17"/>
        <v>44478</v>
      </c>
      <c r="AV5" s="15">
        <f t="shared" si="17"/>
        <v>44479</v>
      </c>
      <c r="AW5" s="13">
        <f t="shared" ref="AW5:BC5" si="18">AV5+1</f>
        <v>44480</v>
      </c>
      <c r="AX5" s="14">
        <f t="shared" si="18"/>
        <v>44481</v>
      </c>
      <c r="AY5" s="14">
        <f t="shared" si="18"/>
        <v>44482</v>
      </c>
      <c r="AZ5" s="14">
        <f t="shared" si="18"/>
        <v>44483</v>
      </c>
      <c r="BA5" s="14">
        <f t="shared" si="18"/>
        <v>44484</v>
      </c>
      <c r="BB5" s="14">
        <f t="shared" si="18"/>
        <v>44485</v>
      </c>
      <c r="BC5" s="15">
        <f t="shared" si="18"/>
        <v>44486</v>
      </c>
      <c r="BD5" s="13">
        <f t="shared" ref="BD5:BJ5" si="19">BC5+1</f>
        <v>44487</v>
      </c>
      <c r="BE5" s="14">
        <f t="shared" si="19"/>
        <v>44488</v>
      </c>
      <c r="BF5" s="14">
        <f t="shared" si="19"/>
        <v>44489</v>
      </c>
      <c r="BG5" s="14">
        <f t="shared" si="19"/>
        <v>44490</v>
      </c>
      <c r="BH5" s="14">
        <f t="shared" si="19"/>
        <v>44491</v>
      </c>
      <c r="BI5" s="14">
        <f t="shared" si="19"/>
        <v>44492</v>
      </c>
      <c r="BJ5" s="15">
        <f t="shared" si="19"/>
        <v>44493</v>
      </c>
      <c r="BK5" s="13">
        <f t="shared" ref="BK5" si="20">BJ5+1</f>
        <v>44494</v>
      </c>
      <c r="BL5" s="14">
        <f t="shared" ref="BL5" si="21">BK5+1</f>
        <v>44495</v>
      </c>
      <c r="BM5" s="14">
        <f t="shared" ref="BM5" si="22">BL5+1</f>
        <v>44496</v>
      </c>
      <c r="BN5" s="14">
        <f t="shared" ref="BN5" si="23">BM5+1</f>
        <v>44497</v>
      </c>
      <c r="BO5" s="14">
        <f t="shared" ref="BO5" si="24">BN5+1</f>
        <v>44498</v>
      </c>
      <c r="BP5" s="14">
        <f t="shared" ref="BP5" si="25">BO5+1</f>
        <v>44499</v>
      </c>
      <c r="BQ5" s="15">
        <f t="shared" ref="BQ5" si="26">BP5+1</f>
        <v>44500</v>
      </c>
      <c r="BR5" s="13">
        <f t="shared" ref="BR5" si="27">BQ5+1</f>
        <v>44501</v>
      </c>
      <c r="BS5" s="14">
        <f t="shared" ref="BS5" si="28">BR5+1</f>
        <v>44502</v>
      </c>
      <c r="BT5" s="14">
        <f t="shared" ref="BT5" si="29">BS5+1</f>
        <v>44503</v>
      </c>
      <c r="BU5" s="14">
        <f t="shared" ref="BU5" si="30">BT5+1</f>
        <v>44504</v>
      </c>
      <c r="BV5" s="14">
        <f t="shared" ref="BV5" si="31">BU5+1</f>
        <v>44505</v>
      </c>
      <c r="BW5" s="14">
        <f t="shared" ref="BW5" si="32">BV5+1</f>
        <v>44506</v>
      </c>
      <c r="BX5" s="15">
        <f t="shared" ref="BX5" si="33">BW5+1</f>
        <v>44507</v>
      </c>
      <c r="BY5" s="13">
        <f t="shared" ref="BY5" si="34">BX5+1</f>
        <v>44508</v>
      </c>
      <c r="BZ5" s="14">
        <f t="shared" ref="BZ5" si="35">BY5+1</f>
        <v>44509</v>
      </c>
      <c r="CA5" s="14">
        <f t="shared" ref="CA5" si="36">BZ5+1</f>
        <v>44510</v>
      </c>
      <c r="CB5" s="14">
        <f t="shared" ref="CB5" si="37">CA5+1</f>
        <v>44511</v>
      </c>
      <c r="CC5" s="14">
        <f t="shared" ref="CC5" si="38">CB5+1</f>
        <v>44512</v>
      </c>
      <c r="CD5" s="14">
        <f t="shared" ref="CD5" si="39">CC5+1</f>
        <v>44513</v>
      </c>
      <c r="CE5" s="15">
        <f t="shared" ref="CE5" si="40">CD5+1</f>
        <v>44514</v>
      </c>
      <c r="CF5" s="13">
        <f t="shared" ref="CF5" si="41">CE5+1</f>
        <v>44515</v>
      </c>
      <c r="CG5" s="14">
        <f t="shared" ref="CG5" si="42">CF5+1</f>
        <v>44516</v>
      </c>
      <c r="CH5" s="14">
        <f t="shared" ref="CH5" si="43">CG5+1</f>
        <v>44517</v>
      </c>
      <c r="CI5" s="14">
        <f t="shared" ref="CI5" si="44">CH5+1</f>
        <v>44518</v>
      </c>
      <c r="CJ5" s="14">
        <f t="shared" ref="CJ5" si="45">CI5+1</f>
        <v>44519</v>
      </c>
      <c r="CK5" s="14">
        <f t="shared" ref="CK5" si="46">CJ5+1</f>
        <v>44520</v>
      </c>
      <c r="CL5" s="15">
        <f t="shared" ref="CL5" si="47">CK5+1</f>
        <v>44521</v>
      </c>
      <c r="CM5" s="13">
        <f t="shared" ref="CM5" si="48">CL5+1</f>
        <v>44522</v>
      </c>
      <c r="CN5" s="14">
        <f t="shared" ref="CN5" si="49">CM5+1</f>
        <v>44523</v>
      </c>
      <c r="CO5" s="14">
        <f t="shared" ref="CO5" si="50">CN5+1</f>
        <v>44524</v>
      </c>
      <c r="CP5" s="14">
        <f t="shared" ref="CP5" si="51">CO5+1</f>
        <v>44525</v>
      </c>
      <c r="CQ5" s="14">
        <f t="shared" ref="CQ5" si="52">CP5+1</f>
        <v>44526</v>
      </c>
      <c r="CR5" s="14">
        <f t="shared" ref="CR5" si="53">CQ5+1</f>
        <v>44527</v>
      </c>
      <c r="CS5" s="15">
        <f t="shared" ref="CS5" si="54">CR5+1</f>
        <v>44528</v>
      </c>
      <c r="CT5" s="13">
        <f t="shared" ref="CT5" si="55">CS5+1</f>
        <v>44529</v>
      </c>
      <c r="CU5" s="14">
        <f t="shared" ref="CU5" si="56">CT5+1</f>
        <v>44530</v>
      </c>
      <c r="CV5" s="14">
        <f t="shared" ref="CV5" si="57">CU5+1</f>
        <v>44531</v>
      </c>
      <c r="CW5" s="14">
        <f t="shared" ref="CW5" si="58">CV5+1</f>
        <v>44532</v>
      </c>
      <c r="CX5" s="14">
        <f t="shared" ref="CX5" si="59">CW5+1</f>
        <v>44533</v>
      </c>
      <c r="CY5" s="14">
        <f t="shared" ref="CY5" si="60">CX5+1</f>
        <v>44534</v>
      </c>
      <c r="CZ5" s="15">
        <f t="shared" ref="CZ5" si="61">CY5+1</f>
        <v>44535</v>
      </c>
      <c r="DA5" s="13">
        <f t="shared" ref="DA5" si="62">CZ5+1</f>
        <v>44536</v>
      </c>
      <c r="DB5" s="14">
        <f t="shared" ref="DB5" si="63">DA5+1</f>
        <v>44537</v>
      </c>
      <c r="DC5" s="14">
        <f t="shared" ref="DC5" si="64">DB5+1</f>
        <v>44538</v>
      </c>
      <c r="DD5" s="14">
        <f t="shared" ref="DD5" si="65">DC5+1</f>
        <v>44539</v>
      </c>
      <c r="DE5" s="14">
        <f t="shared" ref="DE5" si="66">DD5+1</f>
        <v>44540</v>
      </c>
      <c r="DF5" s="14">
        <f t="shared" ref="DF5" si="67">DE5+1</f>
        <v>44541</v>
      </c>
      <c r="DG5" s="15">
        <f t="shared" ref="DG5" si="68">DF5+1</f>
        <v>44542</v>
      </c>
      <c r="DH5" s="13">
        <f t="shared" ref="DH5" si="69">DG5+1</f>
        <v>44543</v>
      </c>
      <c r="DI5" s="14">
        <f t="shared" ref="DI5" si="70">DH5+1</f>
        <v>44544</v>
      </c>
      <c r="DJ5" s="14">
        <f t="shared" ref="DJ5" si="71">DI5+1</f>
        <v>44545</v>
      </c>
      <c r="DK5" s="14">
        <f t="shared" ref="DK5" si="72">DJ5+1</f>
        <v>44546</v>
      </c>
      <c r="DL5" s="14">
        <f t="shared" ref="DL5" si="73">DK5+1</f>
        <v>44547</v>
      </c>
      <c r="DM5" s="14">
        <f t="shared" ref="DM5" si="74">DL5+1</f>
        <v>44548</v>
      </c>
      <c r="DN5" s="15">
        <f t="shared" ref="DN5" si="75">DM5+1</f>
        <v>44549</v>
      </c>
      <c r="DO5" s="13">
        <f t="shared" ref="DO5" si="76">DN5+1</f>
        <v>44550</v>
      </c>
      <c r="DP5" s="14">
        <f t="shared" ref="DP5" si="77">DO5+1</f>
        <v>44551</v>
      </c>
      <c r="DQ5" s="14">
        <f t="shared" ref="DQ5" si="78">DP5+1</f>
        <v>44552</v>
      </c>
      <c r="DR5" s="14">
        <f t="shared" ref="DR5" si="79">DQ5+1</f>
        <v>44553</v>
      </c>
      <c r="DS5" s="14">
        <f t="shared" ref="DS5" si="80">DR5+1</f>
        <v>44554</v>
      </c>
      <c r="DT5" s="14">
        <f t="shared" ref="DT5" si="81">DS5+1</f>
        <v>44555</v>
      </c>
      <c r="DU5" s="15">
        <f t="shared" ref="DU5" si="82">DT5+1</f>
        <v>44556</v>
      </c>
    </row>
    <row r="6" spans="1:125" x14ac:dyDescent="0.25">
      <c r="A6" s="5" t="s">
        <v>0</v>
      </c>
      <c r="B6" s="6" t="s">
        <v>5</v>
      </c>
      <c r="C6" s="6" t="s">
        <v>1</v>
      </c>
      <c r="D6" s="6" t="s">
        <v>2</v>
      </c>
      <c r="E6" s="3" t="s">
        <v>10</v>
      </c>
      <c r="F6" s="3"/>
      <c r="G6" s="4" t="str">
        <f t="shared" ref="G6:N6" si="83">TEXT(G5,"ttt")</f>
        <v>Mo</v>
      </c>
      <c r="H6" s="4" t="str">
        <f t="shared" si="83"/>
        <v>Di</v>
      </c>
      <c r="I6" s="4" t="str">
        <f t="shared" si="83"/>
        <v>Mi</v>
      </c>
      <c r="J6" s="4" t="str">
        <f t="shared" si="83"/>
        <v>Do</v>
      </c>
      <c r="K6" s="4" t="str">
        <f t="shared" si="83"/>
        <v>Fr</v>
      </c>
      <c r="L6" s="4" t="str">
        <f t="shared" si="83"/>
        <v>Sa</v>
      </c>
      <c r="M6" s="4" t="str">
        <f t="shared" si="83"/>
        <v>So</v>
      </c>
      <c r="N6" s="4" t="str">
        <f t="shared" si="83"/>
        <v>Mo</v>
      </c>
      <c r="O6" s="4" t="str">
        <f t="shared" ref="O6" si="84">TEXT(O5,"ttt")</f>
        <v>Di</v>
      </c>
      <c r="P6" s="4" t="str">
        <f t="shared" ref="P6" si="85">TEXT(P5,"ttt")</f>
        <v>Mi</v>
      </c>
      <c r="Q6" s="4" t="str">
        <f t="shared" ref="Q6" si="86">TEXT(Q5,"ttt")</f>
        <v>Do</v>
      </c>
      <c r="R6" s="4" t="str">
        <f t="shared" ref="R6" si="87">TEXT(R5,"ttt")</f>
        <v>Fr</v>
      </c>
      <c r="S6" s="4" t="str">
        <f t="shared" ref="S6" si="88">TEXT(S5,"ttt")</f>
        <v>Sa</v>
      </c>
      <c r="T6" s="4" t="str">
        <f t="shared" ref="T6:U6" si="89">TEXT(T5,"ttt")</f>
        <v>So</v>
      </c>
      <c r="U6" s="4" t="str">
        <f t="shared" si="89"/>
        <v>Mo</v>
      </c>
      <c r="V6" s="4" t="str">
        <f t="shared" ref="V6" si="90">TEXT(V5,"ttt")</f>
        <v>Di</v>
      </c>
      <c r="W6" s="4" t="str">
        <f t="shared" ref="W6" si="91">TEXT(W5,"ttt")</f>
        <v>Mi</v>
      </c>
      <c r="X6" s="4" t="str">
        <f t="shared" ref="X6" si="92">TEXT(X5,"ttt")</f>
        <v>Do</v>
      </c>
      <c r="Y6" s="4" t="str">
        <f t="shared" ref="Y6" si="93">TEXT(Y5,"ttt")</f>
        <v>Fr</v>
      </c>
      <c r="Z6" s="4" t="str">
        <f t="shared" ref="Z6" si="94">TEXT(Z5,"ttt")</f>
        <v>Sa</v>
      </c>
      <c r="AA6" s="4" t="str">
        <f t="shared" ref="AA6:AB6" si="95">TEXT(AA5,"ttt")</f>
        <v>So</v>
      </c>
      <c r="AB6" s="4" t="str">
        <f t="shared" si="95"/>
        <v>Mo</v>
      </c>
      <c r="AC6" s="4" t="str">
        <f t="shared" ref="AC6" si="96">TEXT(AC5,"ttt")</f>
        <v>Di</v>
      </c>
      <c r="AD6" s="4" t="str">
        <f t="shared" ref="AD6" si="97">TEXT(AD5,"ttt")</f>
        <v>Mi</v>
      </c>
      <c r="AE6" s="4" t="str">
        <f t="shared" ref="AE6" si="98">TEXT(AE5,"ttt")</f>
        <v>Do</v>
      </c>
      <c r="AF6" s="4" t="str">
        <f t="shared" ref="AF6" si="99">TEXT(AF5,"ttt")</f>
        <v>Fr</v>
      </c>
      <c r="AG6" s="4" t="str">
        <f t="shared" ref="AG6" si="100">TEXT(AG5,"ttt")</f>
        <v>Sa</v>
      </c>
      <c r="AH6" s="4" t="str">
        <f t="shared" ref="AH6" si="101">TEXT(AH5,"ttt")</f>
        <v>So</v>
      </c>
      <c r="AI6" s="4" t="str">
        <f t="shared" ref="AI6" si="102">TEXT(AI5,"ttt")</f>
        <v>Mo</v>
      </c>
      <c r="AJ6" s="4" t="str">
        <f t="shared" ref="AJ6" si="103">TEXT(AJ5,"ttt")</f>
        <v>Di</v>
      </c>
      <c r="AK6" s="4" t="str">
        <f t="shared" ref="AK6" si="104">TEXT(AK5,"ttt")</f>
        <v>Mi</v>
      </c>
      <c r="AL6" s="4" t="str">
        <f t="shared" ref="AL6" si="105">TEXT(AL5,"ttt")</f>
        <v>Do</v>
      </c>
      <c r="AM6" s="4" t="str">
        <f t="shared" ref="AM6" si="106">TEXT(AM5,"ttt")</f>
        <v>Fr</v>
      </c>
      <c r="AN6" s="4" t="str">
        <f t="shared" ref="AN6" si="107">TEXT(AN5,"ttt")</f>
        <v>Sa</v>
      </c>
      <c r="AO6" s="4" t="str">
        <f t="shared" ref="AO6" si="108">TEXT(AO5,"ttt")</f>
        <v>So</v>
      </c>
      <c r="AP6" s="4" t="str">
        <f t="shared" ref="AP6" si="109">TEXT(AP5,"ttt")</f>
        <v>Mo</v>
      </c>
      <c r="AQ6" s="4" t="str">
        <f t="shared" ref="AQ6" si="110">TEXT(AQ5,"ttt")</f>
        <v>Di</v>
      </c>
      <c r="AR6" s="23" t="str">
        <f t="shared" ref="AR6" si="111">TEXT(AR5,"ttt")</f>
        <v>Mi</v>
      </c>
      <c r="AS6" s="4" t="str">
        <f t="shared" ref="AS6" si="112">TEXT(AS5,"ttt")</f>
        <v>Do</v>
      </c>
      <c r="AT6" s="4" t="str">
        <f t="shared" ref="AT6" si="113">TEXT(AT5,"ttt")</f>
        <v>Fr</v>
      </c>
      <c r="AU6" s="4" t="str">
        <f t="shared" ref="AU6" si="114">TEXT(AU5,"ttt")</f>
        <v>Sa</v>
      </c>
      <c r="AV6" s="4" t="str">
        <f t="shared" ref="AV6" si="115">TEXT(AV5,"ttt")</f>
        <v>So</v>
      </c>
      <c r="AW6" s="4" t="str">
        <f t="shared" ref="AW6" si="116">TEXT(AW5,"ttt")</f>
        <v>Mo</v>
      </c>
      <c r="AX6" s="4" t="str">
        <f t="shared" ref="AX6" si="117">TEXT(AX5,"ttt")</f>
        <v>Di</v>
      </c>
      <c r="AY6" s="4" t="str">
        <f t="shared" ref="AY6" si="118">TEXT(AY5,"ttt")</f>
        <v>Mi</v>
      </c>
      <c r="AZ6" s="4" t="str">
        <f t="shared" ref="AZ6" si="119">TEXT(AZ5,"ttt")</f>
        <v>Do</v>
      </c>
      <c r="BA6" s="4" t="str">
        <f t="shared" ref="BA6" si="120">TEXT(BA5,"ttt")</f>
        <v>Fr</v>
      </c>
      <c r="BB6" s="4" t="str">
        <f t="shared" ref="BB6" si="121">TEXT(BB5,"ttt")</f>
        <v>Sa</v>
      </c>
      <c r="BC6" s="4" t="str">
        <f t="shared" ref="BC6" si="122">TEXT(BC5,"ttt")</f>
        <v>So</v>
      </c>
      <c r="BD6" s="4" t="str">
        <f t="shared" ref="BD6" si="123">TEXT(BD5,"ttt")</f>
        <v>Mo</v>
      </c>
      <c r="BE6" s="4" t="str">
        <f t="shared" ref="BE6" si="124">TEXT(BE5,"ttt")</f>
        <v>Di</v>
      </c>
      <c r="BF6" s="4" t="str">
        <f t="shared" ref="BF6" si="125">TEXT(BF5,"ttt")</f>
        <v>Mi</v>
      </c>
      <c r="BG6" s="4" t="str">
        <f t="shared" ref="BG6" si="126">TEXT(BG5,"ttt")</f>
        <v>Do</v>
      </c>
      <c r="BH6" s="4" t="str">
        <f t="shared" ref="BH6" si="127">TEXT(BH5,"ttt")</f>
        <v>Fr</v>
      </c>
      <c r="BI6" s="4" t="str">
        <f t="shared" ref="BI6" si="128">TEXT(BI5,"ttt")</f>
        <v>Sa</v>
      </c>
      <c r="BJ6" s="4" t="str">
        <f t="shared" ref="BJ6:BP6" si="129">TEXT(BJ5,"ttt")</f>
        <v>So</v>
      </c>
      <c r="BK6" s="4" t="str">
        <f t="shared" si="129"/>
        <v>Mo</v>
      </c>
      <c r="BL6" s="4" t="str">
        <f t="shared" si="129"/>
        <v>Di</v>
      </c>
      <c r="BM6" s="4" t="str">
        <f t="shared" si="129"/>
        <v>Mi</v>
      </c>
      <c r="BN6" s="4" t="str">
        <f t="shared" si="129"/>
        <v>Do</v>
      </c>
      <c r="BO6" s="4" t="str">
        <f t="shared" si="129"/>
        <v>Fr</v>
      </c>
      <c r="BP6" s="4" t="str">
        <f t="shared" si="129"/>
        <v>Sa</v>
      </c>
      <c r="BQ6" s="4" t="str">
        <f t="shared" ref="BQ6:BW6" si="130">TEXT(BQ5,"ttt")</f>
        <v>So</v>
      </c>
      <c r="BR6" s="4" t="str">
        <f t="shared" si="130"/>
        <v>Mo</v>
      </c>
      <c r="BS6" s="4" t="str">
        <f t="shared" si="130"/>
        <v>Di</v>
      </c>
      <c r="BT6" s="4" t="str">
        <f t="shared" si="130"/>
        <v>Mi</v>
      </c>
      <c r="BU6" s="4" t="str">
        <f t="shared" si="130"/>
        <v>Do</v>
      </c>
      <c r="BV6" s="4" t="str">
        <f t="shared" si="130"/>
        <v>Fr</v>
      </c>
      <c r="BW6" s="4" t="str">
        <f t="shared" si="130"/>
        <v>Sa</v>
      </c>
      <c r="BX6" s="4" t="str">
        <f t="shared" ref="BX6:CD6" si="131">TEXT(BX5,"ttt")</f>
        <v>So</v>
      </c>
      <c r="BY6" s="4" t="str">
        <f t="shared" si="131"/>
        <v>Mo</v>
      </c>
      <c r="BZ6" s="4" t="str">
        <f t="shared" si="131"/>
        <v>Di</v>
      </c>
      <c r="CA6" s="4" t="str">
        <f t="shared" si="131"/>
        <v>Mi</v>
      </c>
      <c r="CB6" s="4" t="str">
        <f t="shared" si="131"/>
        <v>Do</v>
      </c>
      <c r="CC6" s="4" t="str">
        <f t="shared" si="131"/>
        <v>Fr</v>
      </c>
      <c r="CD6" s="4" t="str">
        <f t="shared" si="131"/>
        <v>Sa</v>
      </c>
      <c r="CE6" s="4" t="str">
        <f t="shared" ref="CE6:CK6" si="132">TEXT(CE5,"ttt")</f>
        <v>So</v>
      </c>
      <c r="CF6" s="4" t="str">
        <f t="shared" si="132"/>
        <v>Mo</v>
      </c>
      <c r="CG6" s="4" t="str">
        <f t="shared" si="132"/>
        <v>Di</v>
      </c>
      <c r="CH6" s="4" t="str">
        <f t="shared" si="132"/>
        <v>Mi</v>
      </c>
      <c r="CI6" s="4" t="str">
        <f t="shared" si="132"/>
        <v>Do</v>
      </c>
      <c r="CJ6" s="4" t="str">
        <f t="shared" si="132"/>
        <v>Fr</v>
      </c>
      <c r="CK6" s="4" t="str">
        <f t="shared" si="132"/>
        <v>Sa</v>
      </c>
      <c r="CL6" s="4" t="str">
        <f t="shared" ref="CL6:CR6" si="133">TEXT(CL5,"ttt")</f>
        <v>So</v>
      </c>
      <c r="CM6" s="4" t="str">
        <f t="shared" si="133"/>
        <v>Mo</v>
      </c>
      <c r="CN6" s="4" t="str">
        <f t="shared" si="133"/>
        <v>Di</v>
      </c>
      <c r="CO6" s="4" t="str">
        <f t="shared" si="133"/>
        <v>Mi</v>
      </c>
      <c r="CP6" s="4" t="str">
        <f t="shared" si="133"/>
        <v>Do</v>
      </c>
      <c r="CQ6" s="4" t="str">
        <f t="shared" si="133"/>
        <v>Fr</v>
      </c>
      <c r="CR6" s="4" t="str">
        <f t="shared" si="133"/>
        <v>Sa</v>
      </c>
      <c r="CS6" s="4" t="str">
        <f t="shared" ref="CS6:CY6" si="134">TEXT(CS5,"ttt")</f>
        <v>So</v>
      </c>
      <c r="CT6" s="4" t="str">
        <f t="shared" si="134"/>
        <v>Mo</v>
      </c>
      <c r="CU6" s="4" t="str">
        <f t="shared" si="134"/>
        <v>Di</v>
      </c>
      <c r="CV6" s="4" t="str">
        <f t="shared" si="134"/>
        <v>Mi</v>
      </c>
      <c r="CW6" s="4" t="str">
        <f t="shared" si="134"/>
        <v>Do</v>
      </c>
      <c r="CX6" s="4" t="str">
        <f t="shared" si="134"/>
        <v>Fr</v>
      </c>
      <c r="CY6" s="4" t="str">
        <f t="shared" si="134"/>
        <v>Sa</v>
      </c>
      <c r="CZ6" s="4" t="str">
        <f t="shared" ref="CZ6:DF6" si="135">TEXT(CZ5,"ttt")</f>
        <v>So</v>
      </c>
      <c r="DA6" s="4" t="str">
        <f t="shared" si="135"/>
        <v>Mo</v>
      </c>
      <c r="DB6" s="4" t="str">
        <f t="shared" si="135"/>
        <v>Di</v>
      </c>
      <c r="DC6" s="4" t="str">
        <f t="shared" si="135"/>
        <v>Mi</v>
      </c>
      <c r="DD6" s="4" t="str">
        <f t="shared" si="135"/>
        <v>Do</v>
      </c>
      <c r="DE6" s="4" t="str">
        <f t="shared" si="135"/>
        <v>Fr</v>
      </c>
      <c r="DF6" s="4" t="str">
        <f t="shared" si="135"/>
        <v>Sa</v>
      </c>
      <c r="DG6" s="4" t="str">
        <f t="shared" ref="DG6:DM6" si="136">TEXT(DG5,"ttt")</f>
        <v>So</v>
      </c>
      <c r="DH6" s="4" t="str">
        <f t="shared" si="136"/>
        <v>Mo</v>
      </c>
      <c r="DI6" s="4" t="str">
        <f t="shared" si="136"/>
        <v>Di</v>
      </c>
      <c r="DJ6" s="4" t="str">
        <f t="shared" si="136"/>
        <v>Mi</v>
      </c>
      <c r="DK6" s="4" t="str">
        <f t="shared" si="136"/>
        <v>Do</v>
      </c>
      <c r="DL6" s="4" t="str">
        <f t="shared" si="136"/>
        <v>Fr</v>
      </c>
      <c r="DM6" s="4" t="str">
        <f t="shared" si="136"/>
        <v>Sa</v>
      </c>
      <c r="DN6" s="4" t="str">
        <f t="shared" ref="DN6:DT6" si="137">TEXT(DN5,"ttt")</f>
        <v>So</v>
      </c>
      <c r="DO6" s="4" t="str">
        <f t="shared" si="137"/>
        <v>Mo</v>
      </c>
      <c r="DP6" s="4" t="str">
        <f t="shared" si="137"/>
        <v>Di</v>
      </c>
      <c r="DQ6" s="4" t="str">
        <f t="shared" si="137"/>
        <v>Mi</v>
      </c>
      <c r="DR6" s="4" t="str">
        <f t="shared" si="137"/>
        <v>Do</v>
      </c>
      <c r="DS6" s="4" t="str">
        <f t="shared" si="137"/>
        <v>Fr</v>
      </c>
      <c r="DT6" s="4" t="str">
        <f t="shared" si="137"/>
        <v>Sa</v>
      </c>
      <c r="DU6" s="4" t="str">
        <f t="shared" ref="DU6" si="138">TEXT(DU5,"ttt")</f>
        <v>So</v>
      </c>
    </row>
    <row r="7" spans="1:125" x14ac:dyDescent="0.25">
      <c r="A7" s="7" t="s">
        <v>11</v>
      </c>
      <c r="B7" s="9"/>
      <c r="C7" s="8"/>
      <c r="D7" s="8"/>
      <c r="E7" s="16"/>
      <c r="F7" s="21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</row>
    <row r="8" spans="1:125" x14ac:dyDescent="0.25">
      <c r="A8" s="26" t="s">
        <v>14</v>
      </c>
      <c r="B8" s="19">
        <v>1</v>
      </c>
      <c r="C8" s="11">
        <f>Projekt_Start</f>
        <v>44440</v>
      </c>
      <c r="D8" s="11">
        <v>44441</v>
      </c>
      <c r="E8" s="16">
        <f>D8-C8+1</f>
        <v>2</v>
      </c>
      <c r="F8" s="21"/>
      <c r="G8" s="20">
        <f>1*AND(G$5&gt;=task_start,G$5&lt;=task_start+(task_Prozess*(task_end-task_start+1))-1)</f>
        <v>0</v>
      </c>
      <c r="H8" s="20">
        <f>1*AND(H$5&gt;=task_start,H$5&lt;=task_start+(task_Prozess*(task_end-task_start+1))-1)</f>
        <v>0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</row>
    <row r="9" spans="1:125" x14ac:dyDescent="0.25">
      <c r="A9" s="10" t="s">
        <v>13</v>
      </c>
      <c r="B9" s="19">
        <v>1</v>
      </c>
      <c r="C9" s="11">
        <f>D8+1</f>
        <v>44442</v>
      </c>
      <c r="D9" s="11">
        <v>44444</v>
      </c>
      <c r="E9" s="16">
        <f t="shared" ref="E9:E11" si="139">D9-C9+1</f>
        <v>3</v>
      </c>
      <c r="F9" s="21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</row>
    <row r="10" spans="1:125" x14ac:dyDescent="0.25">
      <c r="A10" s="10" t="s">
        <v>12</v>
      </c>
      <c r="B10" s="19">
        <v>1</v>
      </c>
      <c r="C10" s="11">
        <f>D9+1</f>
        <v>44445</v>
      </c>
      <c r="D10" s="11">
        <v>44445</v>
      </c>
      <c r="E10" s="16">
        <f t="shared" si="139"/>
        <v>1</v>
      </c>
      <c r="F10" s="21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</row>
    <row r="11" spans="1:125" x14ac:dyDescent="0.25">
      <c r="A11" s="10" t="s">
        <v>15</v>
      </c>
      <c r="B11" s="19">
        <v>1</v>
      </c>
      <c r="C11" s="11">
        <f>D10+1</f>
        <v>44446</v>
      </c>
      <c r="D11" s="11">
        <v>44446</v>
      </c>
      <c r="E11" s="16">
        <f t="shared" si="139"/>
        <v>1</v>
      </c>
      <c r="F11" s="21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</row>
    <row r="12" spans="1:125" x14ac:dyDescent="0.25">
      <c r="A12" s="7" t="s">
        <v>27</v>
      </c>
      <c r="B12" s="9"/>
      <c r="C12" s="8"/>
      <c r="D12" s="11"/>
      <c r="E12" s="16"/>
      <c r="F12" s="21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</row>
    <row r="13" spans="1:125" x14ac:dyDescent="0.25">
      <c r="A13" s="10" t="s">
        <v>16</v>
      </c>
      <c r="B13" s="19">
        <v>1</v>
      </c>
      <c r="C13" s="11">
        <f>D11+1</f>
        <v>44447</v>
      </c>
      <c r="D13" s="11">
        <v>44449</v>
      </c>
      <c r="E13" s="16">
        <f t="shared" ref="E13:E20" si="140">D13-C13+1</f>
        <v>3</v>
      </c>
      <c r="F13" s="21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</row>
    <row r="14" spans="1:125" x14ac:dyDescent="0.25">
      <c r="A14" s="10" t="s">
        <v>17</v>
      </c>
      <c r="B14" s="19">
        <v>1</v>
      </c>
      <c r="C14" s="11">
        <f>D13+1</f>
        <v>44450</v>
      </c>
      <c r="D14" s="11">
        <v>44452</v>
      </c>
      <c r="E14" s="16">
        <f t="shared" si="140"/>
        <v>3</v>
      </c>
      <c r="F14" s="21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</row>
    <row r="15" spans="1:125" x14ac:dyDescent="0.25">
      <c r="A15" s="10" t="s">
        <v>18</v>
      </c>
      <c r="B15" s="19">
        <v>1</v>
      </c>
      <c r="C15" s="11">
        <f>D14+1</f>
        <v>44453</v>
      </c>
      <c r="D15" s="11">
        <v>44455</v>
      </c>
      <c r="E15" s="16">
        <f t="shared" si="140"/>
        <v>3</v>
      </c>
      <c r="F15" s="21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</row>
    <row r="16" spans="1:125" x14ac:dyDescent="0.25">
      <c r="A16" s="10" t="s">
        <v>19</v>
      </c>
      <c r="B16" s="19">
        <v>1</v>
      </c>
      <c r="C16" s="11">
        <f t="shared" ref="C16:C22" si="141">D15+1</f>
        <v>44456</v>
      </c>
      <c r="D16" s="11">
        <v>44458</v>
      </c>
      <c r="E16" s="16">
        <f t="shared" si="140"/>
        <v>3</v>
      </c>
      <c r="F16" s="21"/>
      <c r="G16" s="16"/>
      <c r="H16" s="16"/>
      <c r="I16" s="16"/>
      <c r="J16" s="16"/>
      <c r="K16" s="16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</row>
    <row r="17" spans="1:125" x14ac:dyDescent="0.25">
      <c r="A17" s="10" t="s">
        <v>20</v>
      </c>
      <c r="B17" s="19">
        <v>1</v>
      </c>
      <c r="C17" s="11">
        <f t="shared" si="141"/>
        <v>44459</v>
      </c>
      <c r="D17" s="11">
        <v>44461</v>
      </c>
      <c r="E17" s="16">
        <f t="shared" si="140"/>
        <v>3</v>
      </c>
      <c r="F17" s="21"/>
      <c r="G17" s="16"/>
      <c r="H17" s="16"/>
      <c r="I17" s="16"/>
      <c r="J17" s="16"/>
      <c r="K17" s="16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</row>
    <row r="18" spans="1:125" x14ac:dyDescent="0.25">
      <c r="A18" s="10" t="s">
        <v>21</v>
      </c>
      <c r="B18" s="19">
        <v>1.05</v>
      </c>
      <c r="C18" s="11">
        <f t="shared" si="141"/>
        <v>44462</v>
      </c>
      <c r="D18" s="11">
        <v>44464</v>
      </c>
      <c r="E18" s="16">
        <f t="shared" si="140"/>
        <v>3</v>
      </c>
      <c r="F18" s="21"/>
      <c r="G18" s="16"/>
      <c r="H18" s="16"/>
      <c r="I18" s="16"/>
      <c r="J18" s="16"/>
      <c r="K18" s="16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</row>
    <row r="19" spans="1:125" x14ac:dyDescent="0.25">
      <c r="A19" s="10" t="s">
        <v>25</v>
      </c>
      <c r="B19" s="19">
        <v>1</v>
      </c>
      <c r="C19" s="11">
        <f t="shared" ref="C19:C20" si="142">D18+1</f>
        <v>44465</v>
      </c>
      <c r="D19" s="11">
        <v>44467</v>
      </c>
      <c r="E19" s="16">
        <f>D19-C19+1</f>
        <v>3</v>
      </c>
      <c r="F19" s="21"/>
      <c r="G19" s="16"/>
      <c r="H19" s="16"/>
      <c r="I19" s="16"/>
      <c r="J19" s="16"/>
      <c r="K19" s="16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</row>
    <row r="20" spans="1:125" x14ac:dyDescent="0.25">
      <c r="A20" s="10" t="s">
        <v>22</v>
      </c>
      <c r="B20" s="19">
        <v>1</v>
      </c>
      <c r="C20" s="11">
        <f t="shared" si="142"/>
        <v>44468</v>
      </c>
      <c r="D20" s="11">
        <v>44470</v>
      </c>
      <c r="E20" s="16">
        <f t="shared" si="140"/>
        <v>3</v>
      </c>
      <c r="F20" s="21"/>
      <c r="G20" s="16"/>
      <c r="H20" s="16"/>
      <c r="I20" s="16"/>
      <c r="J20" s="16"/>
      <c r="K20" s="16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</row>
    <row r="21" spans="1:125" x14ac:dyDescent="0.25">
      <c r="A21" s="10" t="s">
        <v>23</v>
      </c>
      <c r="B21" s="19">
        <v>1</v>
      </c>
      <c r="C21" s="11">
        <f t="shared" si="141"/>
        <v>44471</v>
      </c>
      <c r="D21" s="11">
        <v>44473</v>
      </c>
      <c r="E21" s="16">
        <f t="shared" ref="E21" si="143">D21-C21+1</f>
        <v>3</v>
      </c>
      <c r="F21" s="21"/>
      <c r="G21" s="16"/>
      <c r="H21" s="16"/>
      <c r="I21" s="16"/>
      <c r="J21" s="16"/>
      <c r="K21" s="16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</row>
    <row r="22" spans="1:125" x14ac:dyDescent="0.25">
      <c r="A22" s="10" t="s">
        <v>24</v>
      </c>
      <c r="B22" s="19">
        <v>1</v>
      </c>
      <c r="C22" s="11">
        <f t="shared" si="141"/>
        <v>44474</v>
      </c>
      <c r="D22" s="11">
        <v>44476</v>
      </c>
      <c r="E22" s="16">
        <f>D22-C22+1</f>
        <v>3</v>
      </c>
      <c r="F22" s="21"/>
      <c r="G22" s="16"/>
      <c r="H22" s="16"/>
      <c r="I22" s="16"/>
      <c r="J22" s="16"/>
      <c r="K22" s="16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</row>
    <row r="23" spans="1:125" x14ac:dyDescent="0.25">
      <c r="A23" s="7" t="s">
        <v>28</v>
      </c>
      <c r="B23" s="9"/>
      <c r="C23" s="8"/>
      <c r="D23" s="11"/>
      <c r="E23" s="16"/>
      <c r="F23" s="21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</row>
    <row r="24" spans="1:125" x14ac:dyDescent="0.25">
      <c r="A24" s="10" t="s">
        <v>26</v>
      </c>
      <c r="B24" s="19">
        <v>1</v>
      </c>
      <c r="C24" s="11">
        <f>D22+1</f>
        <v>44477</v>
      </c>
      <c r="D24" s="11">
        <v>44477</v>
      </c>
      <c r="E24" s="16">
        <f t="shared" ref="E24:E25" si="144">D24-C24+1</f>
        <v>1</v>
      </c>
      <c r="F24" s="21"/>
      <c r="G24" s="16"/>
      <c r="H24" s="16"/>
      <c r="I24" s="16"/>
      <c r="J24" s="16"/>
      <c r="K24" s="16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</row>
    <row r="25" spans="1:125" x14ac:dyDescent="0.25">
      <c r="A25" s="10" t="s">
        <v>29</v>
      </c>
      <c r="B25" s="19">
        <v>1</v>
      </c>
      <c r="C25" s="11">
        <f>D24+1</f>
        <v>44478</v>
      </c>
      <c r="D25" s="11">
        <v>44478</v>
      </c>
      <c r="E25" s="16">
        <f t="shared" si="144"/>
        <v>1</v>
      </c>
      <c r="F25" s="21"/>
      <c r="G25" s="16"/>
      <c r="H25" s="16"/>
      <c r="I25" s="16"/>
      <c r="J25" s="16"/>
      <c r="K25" s="16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</row>
    <row r="26" spans="1:125" x14ac:dyDescent="0.25">
      <c r="A26" s="10" t="s">
        <v>30</v>
      </c>
      <c r="B26" s="19">
        <v>1</v>
      </c>
      <c r="C26" s="11">
        <f>D25+1</f>
        <v>44479</v>
      </c>
      <c r="D26" s="11">
        <v>44480</v>
      </c>
      <c r="E26" s="16">
        <f t="shared" ref="E26:E27" si="145">D26-C26+1</f>
        <v>2</v>
      </c>
      <c r="F26" s="21"/>
      <c r="G26" s="16"/>
      <c r="H26" s="16"/>
      <c r="I26" s="16"/>
      <c r="J26" s="16"/>
      <c r="K26" s="16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</row>
    <row r="27" spans="1:125" x14ac:dyDescent="0.25">
      <c r="A27" s="10" t="s">
        <v>31</v>
      </c>
      <c r="B27" s="19">
        <v>1</v>
      </c>
      <c r="C27" s="11">
        <f>D26+1</f>
        <v>44481</v>
      </c>
      <c r="D27" s="11">
        <v>44481</v>
      </c>
      <c r="E27" s="16">
        <f t="shared" si="145"/>
        <v>1</v>
      </c>
      <c r="F27" s="21"/>
      <c r="G27" s="16"/>
      <c r="H27" s="16"/>
      <c r="I27" s="16"/>
      <c r="J27" s="16"/>
      <c r="K27" s="16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</row>
    <row r="28" spans="1:125" x14ac:dyDescent="0.25">
      <c r="A28" s="7" t="s">
        <v>32</v>
      </c>
      <c r="B28" s="9"/>
      <c r="C28" s="8"/>
      <c r="D28" s="11"/>
      <c r="E28" s="16"/>
      <c r="F28" s="21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</row>
    <row r="29" spans="1:125" x14ac:dyDescent="0.25">
      <c r="A29" s="10" t="s">
        <v>33</v>
      </c>
      <c r="B29" s="19">
        <v>1</v>
      </c>
      <c r="C29" s="11">
        <f>D27+1</f>
        <v>44482</v>
      </c>
      <c r="D29" s="11">
        <v>44483</v>
      </c>
      <c r="E29" s="16">
        <f t="shared" ref="E29" si="146">D29-C29+1</f>
        <v>2</v>
      </c>
      <c r="F29" s="21"/>
      <c r="G29" s="16"/>
      <c r="H29" s="16"/>
      <c r="I29" s="16"/>
      <c r="J29" s="16"/>
      <c r="K29" s="16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</row>
    <row r="30" spans="1:125" x14ac:dyDescent="0.25">
      <c r="A30" s="10" t="s">
        <v>34</v>
      </c>
      <c r="B30" s="19">
        <v>1</v>
      </c>
      <c r="C30" s="11">
        <f>D29+1</f>
        <v>44484</v>
      </c>
      <c r="D30" s="11">
        <v>44484</v>
      </c>
      <c r="E30" s="16">
        <f t="shared" ref="E30" si="147">D30-C30+1</f>
        <v>1</v>
      </c>
      <c r="F30" s="21"/>
      <c r="G30" s="16"/>
      <c r="H30" s="16"/>
      <c r="I30" s="16"/>
      <c r="J30" s="16"/>
      <c r="K30" s="16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</row>
    <row r="31" spans="1:125" x14ac:dyDescent="0.25">
      <c r="A31" s="10" t="s">
        <v>36</v>
      </c>
      <c r="B31" s="19">
        <v>1</v>
      </c>
      <c r="C31" s="11">
        <f t="shared" ref="C31:C34" si="148">D30+1</f>
        <v>44485</v>
      </c>
      <c r="D31" s="11">
        <v>44486</v>
      </c>
      <c r="E31" s="16">
        <f t="shared" ref="E31" si="149">D31-C31+1</f>
        <v>2</v>
      </c>
      <c r="F31" s="21"/>
      <c r="G31" s="16"/>
      <c r="H31" s="16"/>
      <c r="I31" s="16"/>
      <c r="J31" s="16"/>
      <c r="K31" s="16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</row>
    <row r="32" spans="1:125" x14ac:dyDescent="0.25">
      <c r="A32" s="10" t="s">
        <v>35</v>
      </c>
      <c r="B32" s="19">
        <v>0.5</v>
      </c>
      <c r="C32" s="11">
        <f t="shared" si="148"/>
        <v>44487</v>
      </c>
      <c r="D32" s="11">
        <v>44491</v>
      </c>
      <c r="E32" s="16">
        <f t="shared" ref="E32" si="150">D32-C32+1</f>
        <v>5</v>
      </c>
      <c r="F32" s="21"/>
      <c r="G32" s="16"/>
      <c r="H32" s="16"/>
      <c r="I32" s="16"/>
      <c r="J32" s="16"/>
      <c r="K32" s="16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</row>
    <row r="33" spans="1:125" x14ac:dyDescent="0.25">
      <c r="A33" s="7" t="s">
        <v>37</v>
      </c>
      <c r="B33" s="9"/>
      <c r="C33" s="8"/>
      <c r="D33" s="11"/>
      <c r="E33" s="16"/>
      <c r="F33" s="21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</row>
    <row r="34" spans="1:125" x14ac:dyDescent="0.25">
      <c r="A34" s="10" t="s">
        <v>38</v>
      </c>
      <c r="B34" s="19">
        <v>0</v>
      </c>
      <c r="C34" s="11">
        <f>D32+1</f>
        <v>44492</v>
      </c>
      <c r="D34" s="11">
        <v>44494</v>
      </c>
      <c r="E34" s="16">
        <f t="shared" ref="E34" si="151">D34-C34+1</f>
        <v>3</v>
      </c>
      <c r="F34" s="21"/>
      <c r="G34" s="16"/>
      <c r="H34" s="16"/>
      <c r="I34" s="16"/>
      <c r="J34" s="16"/>
      <c r="K34" s="16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</row>
    <row r="35" spans="1:125" x14ac:dyDescent="0.25">
      <c r="A35" s="10" t="s">
        <v>39</v>
      </c>
      <c r="B35" s="19">
        <v>0</v>
      </c>
      <c r="C35" s="11">
        <f>D34+1</f>
        <v>44495</v>
      </c>
      <c r="D35" s="11">
        <v>44497</v>
      </c>
      <c r="E35" s="16">
        <f t="shared" ref="E35" si="152">D35-C35+1</f>
        <v>3</v>
      </c>
      <c r="F35" s="21"/>
      <c r="G35" s="16"/>
      <c r="H35" s="16"/>
      <c r="I35" s="16"/>
      <c r="J35" s="16"/>
      <c r="K35" s="16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</row>
    <row r="36" spans="1:125" x14ac:dyDescent="0.25">
      <c r="A36" s="7" t="s">
        <v>40</v>
      </c>
      <c r="B36" s="9"/>
      <c r="C36" s="8"/>
      <c r="D36" s="11"/>
      <c r="E36" s="16"/>
      <c r="F36" s="21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</row>
    <row r="37" spans="1:125" x14ac:dyDescent="0.25">
      <c r="A37" s="10" t="s">
        <v>38</v>
      </c>
      <c r="B37" s="19">
        <v>0</v>
      </c>
      <c r="C37" s="11">
        <f>D35+1</f>
        <v>44498</v>
      </c>
      <c r="D37" s="11">
        <v>44499</v>
      </c>
      <c r="E37" s="16">
        <f t="shared" ref="E37" si="153">D37-C37+1</f>
        <v>2</v>
      </c>
      <c r="F37" s="21"/>
      <c r="G37" s="16"/>
      <c r="H37" s="16"/>
      <c r="I37" s="16"/>
      <c r="J37" s="16"/>
      <c r="K37" s="16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</row>
    <row r="38" spans="1:125" x14ac:dyDescent="0.25">
      <c r="A38" s="10" t="s">
        <v>41</v>
      </c>
      <c r="B38" s="19">
        <v>0</v>
      </c>
      <c r="C38" s="11">
        <f>D37+1</f>
        <v>44500</v>
      </c>
      <c r="D38" s="11">
        <v>44506</v>
      </c>
      <c r="E38" s="16">
        <f t="shared" ref="E38" si="154">D38-C38+1</f>
        <v>7</v>
      </c>
      <c r="F38" s="21"/>
      <c r="G38" s="16"/>
      <c r="H38" s="16"/>
      <c r="I38" s="16"/>
      <c r="J38" s="16"/>
      <c r="K38" s="16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</row>
    <row r="39" spans="1:125" x14ac:dyDescent="0.25">
      <c r="A39" s="10" t="s">
        <v>42</v>
      </c>
      <c r="B39" s="19">
        <v>0</v>
      </c>
      <c r="C39" s="11">
        <f>D38+1</f>
        <v>44507</v>
      </c>
      <c r="D39" s="11">
        <v>44509</v>
      </c>
      <c r="E39" s="16">
        <f t="shared" ref="E39" si="155">D39-C39+1</f>
        <v>3</v>
      </c>
      <c r="F39" s="21"/>
      <c r="G39" s="16"/>
      <c r="H39" s="16"/>
      <c r="I39" s="16"/>
      <c r="J39" s="16"/>
      <c r="K39" s="16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</row>
    <row r="40" spans="1:125" x14ac:dyDescent="0.25">
      <c r="A40" s="7" t="s">
        <v>47</v>
      </c>
      <c r="B40" s="9"/>
      <c r="C40" s="8"/>
      <c r="D40" s="11"/>
      <c r="E40" s="16"/>
      <c r="F40" s="21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</row>
    <row r="41" spans="1:125" x14ac:dyDescent="0.25">
      <c r="A41" s="10" t="s">
        <v>43</v>
      </c>
      <c r="B41" s="19">
        <v>0</v>
      </c>
      <c r="C41" s="11">
        <f>D39+1</f>
        <v>44510</v>
      </c>
      <c r="D41" s="11">
        <v>44514</v>
      </c>
      <c r="E41" s="16">
        <f t="shared" ref="E41:E42" si="156">D41-C41+1</f>
        <v>5</v>
      </c>
      <c r="F41" s="21"/>
      <c r="G41" s="16"/>
      <c r="H41" s="16"/>
      <c r="I41" s="16"/>
      <c r="J41" s="16"/>
      <c r="K41" s="16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</row>
    <row r="42" spans="1:125" x14ac:dyDescent="0.25">
      <c r="A42" s="10" t="s">
        <v>44</v>
      </c>
      <c r="B42" s="19">
        <v>0</v>
      </c>
      <c r="C42" s="11">
        <f>D41+1</f>
        <v>44515</v>
      </c>
      <c r="D42" s="11">
        <v>44535</v>
      </c>
      <c r="E42" s="16">
        <f t="shared" si="156"/>
        <v>21</v>
      </c>
      <c r="F42" s="21"/>
      <c r="G42" s="16"/>
      <c r="H42" s="16"/>
      <c r="I42" s="16"/>
      <c r="J42" s="16"/>
      <c r="K42" s="16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</row>
    <row r="43" spans="1:125" x14ac:dyDescent="0.25">
      <c r="A43" s="10" t="s">
        <v>45</v>
      </c>
      <c r="B43" s="19">
        <v>0</v>
      </c>
      <c r="C43" s="11">
        <f>D42+1</f>
        <v>44536</v>
      </c>
      <c r="D43" s="11">
        <v>44545</v>
      </c>
      <c r="E43" s="16">
        <f t="shared" ref="E43" si="157">D43-C43+1</f>
        <v>10</v>
      </c>
      <c r="F43" s="21"/>
      <c r="G43" s="16"/>
      <c r="H43" s="16"/>
      <c r="I43" s="16"/>
      <c r="J43" s="16"/>
      <c r="K43" s="16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</row>
    <row r="44" spans="1:125" x14ac:dyDescent="0.25">
      <c r="A44" s="10" t="s">
        <v>46</v>
      </c>
      <c r="B44" s="19">
        <v>0</v>
      </c>
      <c r="C44" s="11">
        <f>D43+1</f>
        <v>44546</v>
      </c>
      <c r="D44" s="11">
        <v>44550</v>
      </c>
      <c r="E44" s="16">
        <f t="shared" ref="E44" si="158">D44-C44+1</f>
        <v>5</v>
      </c>
      <c r="F44" s="21"/>
      <c r="G44" s="16"/>
      <c r="H44" s="16"/>
      <c r="I44" s="16"/>
      <c r="J44" s="16"/>
      <c r="K44" s="16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</row>
  </sheetData>
  <mergeCells count="18">
    <mergeCell ref="DA4:DG4"/>
    <mergeCell ref="DH4:DN4"/>
    <mergeCell ref="DO4:DU4"/>
    <mergeCell ref="BY4:CE4"/>
    <mergeCell ref="BR4:BX4"/>
    <mergeCell ref="CF4:CL4"/>
    <mergeCell ref="CM4:CS4"/>
    <mergeCell ref="CT4:CZ4"/>
    <mergeCell ref="C3:D3"/>
    <mergeCell ref="BK4:BQ4"/>
    <mergeCell ref="AI4:AO4"/>
    <mergeCell ref="AP4:AV4"/>
    <mergeCell ref="AW4:BC4"/>
    <mergeCell ref="BD4:BJ4"/>
    <mergeCell ref="G4:M4"/>
    <mergeCell ref="N4:T4"/>
    <mergeCell ref="U4:AA4"/>
    <mergeCell ref="AB4:AH4"/>
  </mergeCells>
  <phoneticPr fontId="1" type="noConversion"/>
  <conditionalFormatting sqref="B7:B18">
    <cfRule type="dataBar" priority="141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{55FCA854-8067-42F0-BC3C-701651E57A2F}</x14:id>
        </ext>
      </extLst>
    </cfRule>
  </conditionalFormatting>
  <conditionalFormatting sqref="G7:DU25">
    <cfRule type="expression" dxfId="62" priority="133">
      <formula>1*AND(G$5&gt;=task_start,G$5&lt;=task_start+(task_Prozess*(task_end-task_start+1))-1)</formula>
    </cfRule>
    <cfRule type="expression" dxfId="61" priority="134">
      <formula>G$5=TODAY()</formula>
    </cfRule>
    <cfRule type="expression" dxfId="60" priority="135">
      <formula>AND(G$5&gt;=$C7,G$5&lt;=$D7)</formula>
    </cfRule>
  </conditionalFormatting>
  <conditionalFormatting sqref="B20">
    <cfRule type="dataBar" priority="132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{AF6A4A2D-C953-4D62-B1B9-D796DB452D47}</x14:id>
        </ext>
      </extLst>
    </cfRule>
  </conditionalFormatting>
  <conditionalFormatting sqref="B24">
    <cfRule type="dataBar" priority="109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{07545CDA-2846-4B36-ACAE-D2134B177EE3}</x14:id>
        </ext>
      </extLst>
    </cfRule>
  </conditionalFormatting>
  <conditionalFormatting sqref="B25">
    <cfRule type="dataBar" priority="105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{7F2A58A9-3C30-4462-897F-BB3C0D89C9E9}</x14:id>
        </ext>
      </extLst>
    </cfRule>
  </conditionalFormatting>
  <conditionalFormatting sqref="B23">
    <cfRule type="dataBar" priority="104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{52279E83-3250-4C69-8120-E4F4FB9F52DD}</x14:id>
        </ext>
      </extLst>
    </cfRule>
  </conditionalFormatting>
  <conditionalFormatting sqref="B21">
    <cfRule type="dataBar" priority="93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{A7B17FF8-22F5-4A80-BA1C-DD195D9706EB}</x14:id>
        </ext>
      </extLst>
    </cfRule>
  </conditionalFormatting>
  <conditionalFormatting sqref="B22">
    <cfRule type="dataBar" priority="89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{79C5A577-76EE-4B10-B872-1EA667A2A4D7}</x14:id>
        </ext>
      </extLst>
    </cfRule>
  </conditionalFormatting>
  <conditionalFormatting sqref="B19">
    <cfRule type="dataBar" priority="85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{380416E0-7073-4AED-BBBA-BADC120B1E42}</x14:id>
        </ext>
      </extLst>
    </cfRule>
  </conditionalFormatting>
  <conditionalFormatting sqref="G26:DU26">
    <cfRule type="expression" dxfId="59" priority="82">
      <formula>1*AND(G$5&gt;=task_start,G$5&lt;=task_start+(task_Prozess*(task_end-task_start+1))-1)</formula>
    </cfRule>
    <cfRule type="expression" dxfId="58" priority="83">
      <formula>G$5=TODAY()</formula>
    </cfRule>
    <cfRule type="expression" dxfId="57" priority="84">
      <formula>AND(G$5&gt;=$C26,G$5&lt;=$D26)</formula>
    </cfRule>
  </conditionalFormatting>
  <conditionalFormatting sqref="B26">
    <cfRule type="dataBar" priority="81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{83B34709-C3FA-4F5D-8464-C14A27FCC0DB}</x14:id>
        </ext>
      </extLst>
    </cfRule>
  </conditionalFormatting>
  <conditionalFormatting sqref="G27:DU27">
    <cfRule type="expression" dxfId="56" priority="78">
      <formula>1*AND(G$5&gt;=task_start,G$5&lt;=task_start+(task_Prozess*(task_end-task_start+1))-1)</formula>
    </cfRule>
    <cfRule type="expression" dxfId="55" priority="79">
      <formula>G$5=TODAY()</formula>
    </cfRule>
    <cfRule type="expression" dxfId="54" priority="80">
      <formula>AND(G$5&gt;=$C27,G$5&lt;=$D27)</formula>
    </cfRule>
  </conditionalFormatting>
  <conditionalFormatting sqref="B27">
    <cfRule type="dataBar" priority="77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{195DB52A-45B4-4977-91A5-4918F5AF584A}</x14:id>
        </ext>
      </extLst>
    </cfRule>
  </conditionalFormatting>
  <conditionalFormatting sqref="G28:DU28">
    <cfRule type="expression" dxfId="53" priority="70">
      <formula>1*AND(G$5&gt;=task_start,G$5&lt;=task_start+(task_Prozess*(task_end-task_start+1))-1)</formula>
    </cfRule>
    <cfRule type="expression" dxfId="52" priority="71">
      <formula>G$5=TODAY()</formula>
    </cfRule>
    <cfRule type="expression" dxfId="51" priority="72">
      <formula>AND(G$5&gt;=$C28,G$5&lt;=$D28)</formula>
    </cfRule>
  </conditionalFormatting>
  <conditionalFormatting sqref="B28">
    <cfRule type="dataBar" priority="69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{14728B4A-C12E-4AC6-A097-E25275079BEC}</x14:id>
        </ext>
      </extLst>
    </cfRule>
  </conditionalFormatting>
  <conditionalFormatting sqref="G32:DU32">
    <cfRule type="expression" dxfId="50" priority="54">
      <formula>1*AND(G$5&gt;=task_start,G$5&lt;=task_start+(task_Prozess*(task_end-task_start+1))-1)</formula>
    </cfRule>
    <cfRule type="expression" dxfId="49" priority="55">
      <formula>G$5=TODAY()</formula>
    </cfRule>
    <cfRule type="expression" dxfId="48" priority="56">
      <formula>AND(G$5&gt;=$C32,G$5&lt;=$D32)</formula>
    </cfRule>
  </conditionalFormatting>
  <conditionalFormatting sqref="B32">
    <cfRule type="dataBar" priority="53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{D07A1D8C-6761-4A28-A17C-FA8CB5DD70FE}</x14:id>
        </ext>
      </extLst>
    </cfRule>
  </conditionalFormatting>
  <conditionalFormatting sqref="G29:DU29">
    <cfRule type="expression" dxfId="47" priority="62">
      <formula>1*AND(G$5&gt;=task_start,G$5&lt;=task_start+(task_Prozess*(task_end-task_start+1))-1)</formula>
    </cfRule>
    <cfRule type="expression" dxfId="46" priority="63">
      <formula>G$5=TODAY()</formula>
    </cfRule>
    <cfRule type="expression" dxfId="45" priority="64">
      <formula>AND(G$5&gt;=$C29,G$5&lt;=$D29)</formula>
    </cfRule>
  </conditionalFormatting>
  <conditionalFormatting sqref="B29">
    <cfRule type="dataBar" priority="61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{CFADD2BB-5770-4140-8637-0E56B9794FFA}</x14:id>
        </ext>
      </extLst>
    </cfRule>
  </conditionalFormatting>
  <conditionalFormatting sqref="G30:DU30">
    <cfRule type="expression" dxfId="44" priority="58">
      <formula>1*AND(G$5&gt;=task_start,G$5&lt;=task_start+(task_Prozess*(task_end-task_start+1))-1)</formula>
    </cfRule>
    <cfRule type="expression" dxfId="43" priority="59">
      <formula>G$5=TODAY()</formula>
    </cfRule>
    <cfRule type="expression" dxfId="42" priority="60">
      <formula>AND(G$5&gt;=$C30,G$5&lt;=$D30)</formula>
    </cfRule>
  </conditionalFormatting>
  <conditionalFormatting sqref="B30">
    <cfRule type="dataBar" priority="57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{B4EC2F9E-2D87-4535-B744-24D7610712F2}</x14:id>
        </ext>
      </extLst>
    </cfRule>
  </conditionalFormatting>
  <conditionalFormatting sqref="G31:DU31">
    <cfRule type="expression" dxfId="38" priority="50">
      <formula>1*AND(G$5&gt;=task_start,G$5&lt;=task_start+(task_Prozess*(task_end-task_start+1))-1)</formula>
    </cfRule>
    <cfRule type="expression" dxfId="37" priority="51">
      <formula>G$5=TODAY()</formula>
    </cfRule>
    <cfRule type="expression" dxfId="36" priority="52">
      <formula>AND(G$5&gt;=$C31,G$5&lt;=$D31)</formula>
    </cfRule>
  </conditionalFormatting>
  <conditionalFormatting sqref="B31">
    <cfRule type="dataBar" priority="49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{FADCA053-39FF-4D30-9AC2-C26665788510}</x14:id>
        </ext>
      </extLst>
    </cfRule>
  </conditionalFormatting>
  <conditionalFormatting sqref="G33:DU33">
    <cfRule type="expression" dxfId="35" priority="46">
      <formula>1*AND(G$5&gt;=task_start,G$5&lt;=task_start+(task_Prozess*(task_end-task_start+1))-1)</formula>
    </cfRule>
    <cfRule type="expression" dxfId="34" priority="47">
      <formula>G$5=TODAY()</formula>
    </cfRule>
    <cfRule type="expression" dxfId="33" priority="48">
      <formula>AND(G$5&gt;=$C33,G$5&lt;=$D33)</formula>
    </cfRule>
  </conditionalFormatting>
  <conditionalFormatting sqref="B33">
    <cfRule type="dataBar" priority="45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{56AB152F-DDCB-4E42-8BEE-385E74A1C2C0}</x14:id>
        </ext>
      </extLst>
    </cfRule>
  </conditionalFormatting>
  <conditionalFormatting sqref="G34:DU34">
    <cfRule type="expression" dxfId="32" priority="42">
      <formula>1*AND(G$5&gt;=task_start,G$5&lt;=task_start+(task_Prozess*(task_end-task_start+1))-1)</formula>
    </cfRule>
    <cfRule type="expression" dxfId="31" priority="43">
      <formula>G$5=TODAY()</formula>
    </cfRule>
    <cfRule type="expression" dxfId="30" priority="44">
      <formula>AND(G$5&gt;=$C34,G$5&lt;=$D34)</formula>
    </cfRule>
  </conditionalFormatting>
  <conditionalFormatting sqref="B34">
    <cfRule type="dataBar" priority="41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{1D0142DC-8EB6-40DD-947B-9F5DDDCA6893}</x14:id>
        </ext>
      </extLst>
    </cfRule>
  </conditionalFormatting>
  <conditionalFormatting sqref="G35:DU35">
    <cfRule type="expression" dxfId="29" priority="38">
      <formula>1*AND(G$5&gt;=task_start,G$5&lt;=task_start+(task_Prozess*(task_end-task_start+1))-1)</formula>
    </cfRule>
    <cfRule type="expression" dxfId="28" priority="39">
      <formula>G$5=TODAY()</formula>
    </cfRule>
    <cfRule type="expression" dxfId="27" priority="40">
      <formula>AND(G$5&gt;=$C35,G$5&lt;=$D35)</formula>
    </cfRule>
  </conditionalFormatting>
  <conditionalFormatting sqref="B35">
    <cfRule type="dataBar" priority="37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{3F16E353-01EB-403A-9CFC-28AF5C0A7BEA}</x14:id>
        </ext>
      </extLst>
    </cfRule>
  </conditionalFormatting>
  <conditionalFormatting sqref="G36:DU36">
    <cfRule type="expression" dxfId="26" priority="34">
      <formula>1*AND(G$5&gt;=task_start,G$5&lt;=task_start+(task_Prozess*(task_end-task_start+1))-1)</formula>
    </cfRule>
    <cfRule type="expression" dxfId="25" priority="35">
      <formula>G$5=TODAY()</formula>
    </cfRule>
    <cfRule type="expression" dxfId="24" priority="36">
      <formula>AND(G$5&gt;=$C36,G$5&lt;=$D36)</formula>
    </cfRule>
  </conditionalFormatting>
  <conditionalFormatting sqref="B36">
    <cfRule type="dataBar" priority="33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{A5414090-FDC3-4F49-815C-5EBACF495CD9}</x14:id>
        </ext>
      </extLst>
    </cfRule>
  </conditionalFormatting>
  <conditionalFormatting sqref="G37:DU37">
    <cfRule type="expression" dxfId="23" priority="30">
      <formula>1*AND(G$5&gt;=task_start,G$5&lt;=task_start+(task_Prozess*(task_end-task_start+1))-1)</formula>
    </cfRule>
    <cfRule type="expression" dxfId="22" priority="31">
      <formula>G$5=TODAY()</formula>
    </cfRule>
    <cfRule type="expression" dxfId="21" priority="32">
      <formula>AND(G$5&gt;=$C37,G$5&lt;=$D37)</formula>
    </cfRule>
  </conditionalFormatting>
  <conditionalFormatting sqref="B37">
    <cfRule type="dataBar" priority="29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{CD5B7F68-589F-4E6D-A87F-5703E561A16E}</x14:id>
        </ext>
      </extLst>
    </cfRule>
  </conditionalFormatting>
  <conditionalFormatting sqref="G38:DU38">
    <cfRule type="expression" dxfId="20" priority="26">
      <formula>1*AND(G$5&gt;=task_start,G$5&lt;=task_start+(task_Prozess*(task_end-task_start+1))-1)</formula>
    </cfRule>
    <cfRule type="expression" dxfId="19" priority="27">
      <formula>G$5=TODAY()</formula>
    </cfRule>
    <cfRule type="expression" dxfId="18" priority="28">
      <formula>AND(G$5&gt;=$C38,G$5&lt;=$D38)</formula>
    </cfRule>
  </conditionalFormatting>
  <conditionalFormatting sqref="B38">
    <cfRule type="dataBar" priority="25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{FD5ED30A-8671-4F4E-AD07-2AC191A95F9E}</x14:id>
        </ext>
      </extLst>
    </cfRule>
  </conditionalFormatting>
  <conditionalFormatting sqref="G39:DU39">
    <cfRule type="expression" dxfId="17" priority="22">
      <formula>1*AND(G$5&gt;=task_start,G$5&lt;=task_start+(task_Prozess*(task_end-task_start+1))-1)</formula>
    </cfRule>
    <cfRule type="expression" dxfId="16" priority="23">
      <formula>G$5=TODAY()</formula>
    </cfRule>
    <cfRule type="expression" dxfId="15" priority="24">
      <formula>AND(G$5&gt;=$C39,G$5&lt;=$D39)</formula>
    </cfRule>
  </conditionalFormatting>
  <conditionalFormatting sqref="B39">
    <cfRule type="dataBar" priority="21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{E73ADDED-BB38-4EF6-B5AD-D0A827D047B8}</x14:id>
        </ext>
      </extLst>
    </cfRule>
  </conditionalFormatting>
  <conditionalFormatting sqref="G40:DU40">
    <cfRule type="expression" dxfId="14" priority="18">
      <formula>1*AND(G$5&gt;=task_start,G$5&lt;=task_start+(task_Prozess*(task_end-task_start+1))-1)</formula>
    </cfRule>
    <cfRule type="expression" dxfId="13" priority="19">
      <formula>G$5=TODAY()</formula>
    </cfRule>
    <cfRule type="expression" dxfId="12" priority="20">
      <formula>AND(G$5&gt;=$C40,G$5&lt;=$D40)</formula>
    </cfRule>
  </conditionalFormatting>
  <conditionalFormatting sqref="B40">
    <cfRule type="dataBar" priority="17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{DD1C8775-1520-41DD-9AA9-3F878A2E23D3}</x14:id>
        </ext>
      </extLst>
    </cfRule>
  </conditionalFormatting>
  <conditionalFormatting sqref="G41:DU41">
    <cfRule type="expression" dxfId="11" priority="14">
      <formula>1*AND(G$5&gt;=task_start,G$5&lt;=task_start+(task_Prozess*(task_end-task_start+1))-1)</formula>
    </cfRule>
    <cfRule type="expression" dxfId="10" priority="15">
      <formula>G$5=TODAY()</formula>
    </cfRule>
    <cfRule type="expression" dxfId="9" priority="16">
      <formula>AND(G$5&gt;=$C41,G$5&lt;=$D41)</formula>
    </cfRule>
  </conditionalFormatting>
  <conditionalFormatting sqref="B41">
    <cfRule type="dataBar" priority="13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{818E1C72-5526-4FD8-9CB8-E70C645C84F7}</x14:id>
        </ext>
      </extLst>
    </cfRule>
  </conditionalFormatting>
  <conditionalFormatting sqref="G42:DU42">
    <cfRule type="expression" dxfId="8" priority="10">
      <formula>1*AND(G$5&gt;=task_start,G$5&lt;=task_start+(task_Prozess*(task_end-task_start+1))-1)</formula>
    </cfRule>
    <cfRule type="expression" dxfId="7" priority="11">
      <formula>G$5=TODAY()</formula>
    </cfRule>
    <cfRule type="expression" dxfId="6" priority="12">
      <formula>AND(G$5&gt;=$C42,G$5&lt;=$D42)</formula>
    </cfRule>
  </conditionalFormatting>
  <conditionalFormatting sqref="B42">
    <cfRule type="dataBar" priority="9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{3C4A8F5D-BF6B-4C84-9C0E-3FF79AE890B0}</x14:id>
        </ext>
      </extLst>
    </cfRule>
  </conditionalFormatting>
  <conditionalFormatting sqref="G43:DU43">
    <cfRule type="expression" dxfId="5" priority="6">
      <formula>1*AND(G$5&gt;=task_start,G$5&lt;=task_start+(task_Prozess*(task_end-task_start+1))-1)</formula>
    </cfRule>
    <cfRule type="expression" dxfId="4" priority="7">
      <formula>G$5=TODAY()</formula>
    </cfRule>
    <cfRule type="expression" dxfId="3" priority="8">
      <formula>AND(G$5&gt;=$C43,G$5&lt;=$D43)</formula>
    </cfRule>
  </conditionalFormatting>
  <conditionalFormatting sqref="B43">
    <cfRule type="dataBar" priority="5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{00F6FA89-53E5-49DD-8747-6F5E1490C026}</x14:id>
        </ext>
      </extLst>
    </cfRule>
  </conditionalFormatting>
  <conditionalFormatting sqref="G44:DU44">
    <cfRule type="expression" dxfId="2" priority="2">
      <formula>1*AND(G$5&gt;=task_start,G$5&lt;=task_start+(task_Prozess*(task_end-task_start+1))-1)</formula>
    </cfRule>
    <cfRule type="expression" dxfId="1" priority="3">
      <formula>G$5=TODAY()</formula>
    </cfRule>
    <cfRule type="expression" dxfId="0" priority="4">
      <formula>AND(G$5&gt;=$C44,G$5&lt;=$D44)</formula>
    </cfRule>
  </conditionalFormatting>
  <conditionalFormatting sqref="B44">
    <cfRule type="dataBar" priority="1">
      <dataBar>
        <cfvo type="num" val="0"/>
        <cfvo type="num" val="1"/>
        <color theme="0" tint="-0.34998626667073579"/>
      </dataBar>
      <extLst>
        <ext xmlns:x14="http://schemas.microsoft.com/office/spreadsheetml/2009/9/main" uri="{B025F937-C7B1-47D3-B67F-A62EFF666E3E}">
          <x14:id>{6DC704B5-6AC0-45BA-BC62-BEC5BDBE05DB}</x14:id>
        </ext>
      </extLst>
    </cfRule>
  </conditionalFormatting>
  <hyperlinks>
    <hyperlink ref="A4" r:id="rId1" xr:uid="{E5E13B6B-CC32-47CE-AB2C-9884AE6D42FD}"/>
  </hyperlinks>
  <pageMargins left="9.8425196850393706E-2" right="9.8425196850393706E-2" top="0.19685039370078741" bottom="0.19685039370078741" header="0.11811023622047245" footer="0.11811023622047245"/>
  <pageSetup paperSize="9" scale="42" fitToHeight="0" orientation="landscape" horizontalDpi="4294967293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Scroll Bar 2">
              <controlPr defaultSize="0" print="0" autoPict="0">
                <anchor moveWithCells="1">
                  <from>
                    <xdr:col>5</xdr:col>
                    <xdr:colOff>342900</xdr:colOff>
                    <xdr:row>1</xdr:row>
                    <xdr:rowOff>38100</xdr:rowOff>
                  </from>
                  <to>
                    <xdr:col>39</xdr:col>
                    <xdr:colOff>104775</xdr:colOff>
                    <xdr:row>2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5FCA854-8067-42F0-BC3C-701651E57A2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B7:B18</xm:sqref>
        </x14:conditionalFormatting>
        <x14:conditionalFormatting xmlns:xm="http://schemas.microsoft.com/office/excel/2006/main">
          <x14:cfRule type="dataBar" id="{AF6A4A2D-C953-4D62-B1B9-D796DB452D4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B20</xm:sqref>
        </x14:conditionalFormatting>
        <x14:conditionalFormatting xmlns:xm="http://schemas.microsoft.com/office/excel/2006/main">
          <x14:cfRule type="dataBar" id="{07545CDA-2846-4B36-ACAE-D2134B177EE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B24</xm:sqref>
        </x14:conditionalFormatting>
        <x14:conditionalFormatting xmlns:xm="http://schemas.microsoft.com/office/excel/2006/main">
          <x14:cfRule type="dataBar" id="{7F2A58A9-3C30-4462-897F-BB3C0D89C9E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B25</xm:sqref>
        </x14:conditionalFormatting>
        <x14:conditionalFormatting xmlns:xm="http://schemas.microsoft.com/office/excel/2006/main">
          <x14:cfRule type="dataBar" id="{52279E83-3250-4C69-8120-E4F4FB9F52D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B23</xm:sqref>
        </x14:conditionalFormatting>
        <x14:conditionalFormatting xmlns:xm="http://schemas.microsoft.com/office/excel/2006/main">
          <x14:cfRule type="dataBar" id="{A7B17FF8-22F5-4A80-BA1C-DD195D9706E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B21</xm:sqref>
        </x14:conditionalFormatting>
        <x14:conditionalFormatting xmlns:xm="http://schemas.microsoft.com/office/excel/2006/main">
          <x14:cfRule type="dataBar" id="{79C5A577-76EE-4B10-B872-1EA667A2A4D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B22</xm:sqref>
        </x14:conditionalFormatting>
        <x14:conditionalFormatting xmlns:xm="http://schemas.microsoft.com/office/excel/2006/main">
          <x14:cfRule type="dataBar" id="{380416E0-7073-4AED-BBBA-BADC120B1E4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B19</xm:sqref>
        </x14:conditionalFormatting>
        <x14:conditionalFormatting xmlns:xm="http://schemas.microsoft.com/office/excel/2006/main">
          <x14:cfRule type="dataBar" id="{83B34709-C3FA-4F5D-8464-C14A27FCC0D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B26</xm:sqref>
        </x14:conditionalFormatting>
        <x14:conditionalFormatting xmlns:xm="http://schemas.microsoft.com/office/excel/2006/main">
          <x14:cfRule type="dataBar" id="{195DB52A-45B4-4977-91A5-4918F5AF584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B27</xm:sqref>
        </x14:conditionalFormatting>
        <x14:conditionalFormatting xmlns:xm="http://schemas.microsoft.com/office/excel/2006/main">
          <x14:cfRule type="dataBar" id="{14728B4A-C12E-4AC6-A097-E25275079BE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B28</xm:sqref>
        </x14:conditionalFormatting>
        <x14:conditionalFormatting xmlns:xm="http://schemas.microsoft.com/office/excel/2006/main">
          <x14:cfRule type="dataBar" id="{D07A1D8C-6761-4A28-A17C-FA8CB5DD70F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B32</xm:sqref>
        </x14:conditionalFormatting>
        <x14:conditionalFormatting xmlns:xm="http://schemas.microsoft.com/office/excel/2006/main">
          <x14:cfRule type="dataBar" id="{CFADD2BB-5770-4140-8637-0E56B9794FF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B29</xm:sqref>
        </x14:conditionalFormatting>
        <x14:conditionalFormatting xmlns:xm="http://schemas.microsoft.com/office/excel/2006/main">
          <x14:cfRule type="dataBar" id="{B4EC2F9E-2D87-4535-B744-24D7610712F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B30</xm:sqref>
        </x14:conditionalFormatting>
        <x14:conditionalFormatting xmlns:xm="http://schemas.microsoft.com/office/excel/2006/main">
          <x14:cfRule type="dataBar" id="{FADCA053-39FF-4D30-9AC2-C2666578851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B31</xm:sqref>
        </x14:conditionalFormatting>
        <x14:conditionalFormatting xmlns:xm="http://schemas.microsoft.com/office/excel/2006/main">
          <x14:cfRule type="dataBar" id="{56AB152F-DDCB-4E42-8BEE-385E74A1C2C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B33</xm:sqref>
        </x14:conditionalFormatting>
        <x14:conditionalFormatting xmlns:xm="http://schemas.microsoft.com/office/excel/2006/main">
          <x14:cfRule type="dataBar" id="{1D0142DC-8EB6-40DD-947B-9F5DDDCA689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B34</xm:sqref>
        </x14:conditionalFormatting>
        <x14:conditionalFormatting xmlns:xm="http://schemas.microsoft.com/office/excel/2006/main">
          <x14:cfRule type="dataBar" id="{3F16E353-01EB-403A-9CFC-28AF5C0A7BE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B35</xm:sqref>
        </x14:conditionalFormatting>
        <x14:conditionalFormatting xmlns:xm="http://schemas.microsoft.com/office/excel/2006/main">
          <x14:cfRule type="dataBar" id="{A5414090-FDC3-4F49-815C-5EBACF495CD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B36</xm:sqref>
        </x14:conditionalFormatting>
        <x14:conditionalFormatting xmlns:xm="http://schemas.microsoft.com/office/excel/2006/main">
          <x14:cfRule type="dataBar" id="{CD5B7F68-589F-4E6D-A87F-5703E561A16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B37</xm:sqref>
        </x14:conditionalFormatting>
        <x14:conditionalFormatting xmlns:xm="http://schemas.microsoft.com/office/excel/2006/main">
          <x14:cfRule type="dataBar" id="{FD5ED30A-8671-4F4E-AD07-2AC191A95F9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B38</xm:sqref>
        </x14:conditionalFormatting>
        <x14:conditionalFormatting xmlns:xm="http://schemas.microsoft.com/office/excel/2006/main">
          <x14:cfRule type="dataBar" id="{E73ADDED-BB38-4EF6-B5AD-D0A827D047B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B39</xm:sqref>
        </x14:conditionalFormatting>
        <x14:conditionalFormatting xmlns:xm="http://schemas.microsoft.com/office/excel/2006/main">
          <x14:cfRule type="dataBar" id="{DD1C8775-1520-41DD-9AA9-3F878A2E23D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B40</xm:sqref>
        </x14:conditionalFormatting>
        <x14:conditionalFormatting xmlns:xm="http://schemas.microsoft.com/office/excel/2006/main">
          <x14:cfRule type="dataBar" id="{818E1C72-5526-4FD8-9CB8-E70C645C84F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B41</xm:sqref>
        </x14:conditionalFormatting>
        <x14:conditionalFormatting xmlns:xm="http://schemas.microsoft.com/office/excel/2006/main">
          <x14:cfRule type="dataBar" id="{3C4A8F5D-BF6B-4C84-9C0E-3FF79AE890B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B42</xm:sqref>
        </x14:conditionalFormatting>
        <x14:conditionalFormatting xmlns:xm="http://schemas.microsoft.com/office/excel/2006/main">
          <x14:cfRule type="dataBar" id="{00F6FA89-53E5-49DD-8747-6F5E1490C02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B43</xm:sqref>
        </x14:conditionalFormatting>
        <x14:conditionalFormatting xmlns:xm="http://schemas.microsoft.com/office/excel/2006/main">
          <x14:cfRule type="dataBar" id="{6DC704B5-6AC0-45BA-BC62-BEC5BDBE05D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B44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S L x M U 2 u x d v + j A A A A 9 Q A A A B I A H A B D b 2 5 m a W c v U G F j a 2 F n Z S 5 4 b W w g o h g A K K A U A A A A A A A A A A A A A A A A A A A A A A A A A A A A h Y + x D o I w F E V / h X S n D 2 F Q y a M M 6 i a J i Y l x b U q F R i i G F s u / O f h J / o I Q R d 0 c 7 z 1 n u P d x u 2 P a 1 5 V 3 l a 1 R j U 7 I j A b E k 1 o 0 u d J F Q j p 7 8 h c k Z b j j 4 s w L 6 Q 2 y N n F v 8 o S U 1 l 5 i A O c c d R F t 2 g L C I J j B M d v u R S l r T j 6 y + i / 7 S h v L t Z C E 4 e E 1 h o V 0 O a d R O E x C m D r M l P 7 y k Y 3 0 p 8 R V V 9 m u l S y X / n q D M E W E 9 w X 2 B F B L A w Q U A A I A C A B I v E x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L x M U y i K R 7 g O A A A A E Q A A A B M A H A B G b 3 J t d W x h c y 9 T Z W N 0 a W 9 u M S 5 t I K I Y A C i g F A A A A A A A A A A A A A A A A A A A A A A A A A A A A C t O T S 7 J z M 9 T C I b Q h t Y A U E s B A i 0 A F A A C A A g A S L x M U 2 u x d v + j A A A A 9 Q A A A B I A A A A A A A A A A A A A A A A A A A A A A E N v b m Z p Z y 9 Q Y W N r Y W d l L n h t b F B L A Q I t A B Q A A g A I A E i 8 T F M P y u m r p A A A A O k A A A A T A A A A A A A A A A A A A A A A A O 8 A A A B b Q 2 9 u d G V u d F 9 U e X B l c 1 0 u e G 1 s U E s B A i 0 A F A A C A A g A S L x M U y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D m 0 M d r m j 5 N t a P x e / 2 Z T d c A A A A A A g A A A A A A E G Y A A A A B A A A g A A A A H k A q j 5 B S p K e S x Z d d W y b A T N v Z i N 7 l K D p a o g X 5 w 8 s J Q + o A A A A A D o A A A A A C A A A g A A A A 2 b t m 6 W w + x a M W D b d z O p 8 c q f 3 r I I x J L l r S f 9 c F d A R d E w x Q A A A A 9 g d 5 G d S U O W G x D h j 6 K C 5 L o 5 i O + H U O l 5 k a d p Z + R + a o 4 d c Y N 5 T D S W l d x L u C V U 4 j 4 X S N s 5 W K C N e W U y 7 9 Z 4 6 k v C G s R X R c K r V B x C q Z P 8 T z 8 i O x / a l A A A A A K u b m O v 1 U A r W A 7 C i o n i A q 2 8 I s t U 8 J w x j P x k b g H D h N k V a 6 3 E k o n W b 5 e M 2 f n g C p i e E g O n 1 A q e R m O u c R v y w J 0 k r Q C Q = = < / D a t a M a s h u p > 
</file>

<file path=customXml/itemProps1.xml><?xml version="1.0" encoding="utf-8"?>
<ds:datastoreItem xmlns:ds="http://schemas.openxmlformats.org/officeDocument/2006/customXml" ds:itemID="{DF44AA47-8BF3-4E6B-A9B7-BAC12BA972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5</vt:i4>
      </vt:variant>
    </vt:vector>
  </HeadingPairs>
  <TitlesOfParts>
    <vt:vector size="6" baseType="lpstr">
      <vt:lpstr>Tabelle1</vt:lpstr>
      <vt:lpstr>Kalender_Woche</vt:lpstr>
      <vt:lpstr>Projekt_Start</vt:lpstr>
      <vt:lpstr>Tabelle1!task_end</vt:lpstr>
      <vt:lpstr>Tabelle1!task_Prozess</vt:lpstr>
      <vt:lpstr>Tabelle1!task_start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</dc:creator>
  <cp:lastModifiedBy>lyu</cp:lastModifiedBy>
  <cp:lastPrinted>2021-10-14T13:23:00Z</cp:lastPrinted>
  <dcterms:created xsi:type="dcterms:W3CDTF">2021-10-12T14:30:14Z</dcterms:created>
  <dcterms:modified xsi:type="dcterms:W3CDTF">2021-10-17T12:44:38Z</dcterms:modified>
</cp:coreProperties>
</file>